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Hawes\Rotary treasurer\June 30, 2019\"/>
    </mc:Choice>
  </mc:AlternateContent>
  <bookViews>
    <workbookView xWindow="0" yWindow="0" windowWidth="24000" windowHeight="8685"/>
  </bookViews>
  <sheets>
    <sheet name="B-Income Stmt" sheetId="1" r:id="rId1"/>
  </sheets>
  <definedNames>
    <definedName name="_xlnm.Print_Titles" localSheetId="0">'B-Income Stmt'!$5:$6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2" i="1"/>
  <c r="B37" i="1"/>
  <c r="B69" i="1" s="1"/>
  <c r="D37" i="1"/>
  <c r="D69" i="1" s="1"/>
  <c r="D53" i="1"/>
  <c r="D70" i="1" s="1"/>
  <c r="B68" i="1"/>
  <c r="D68" i="1"/>
  <c r="B70" i="1"/>
  <c r="D62" i="1" l="1"/>
  <c r="D63" i="1" s="1"/>
  <c r="B71" i="1"/>
  <c r="B62" i="1"/>
  <c r="B63" i="1" s="1"/>
  <c r="D71" i="1"/>
</calcChain>
</file>

<file path=xl/sharedStrings.xml><?xml version="1.0" encoding="utf-8"?>
<sst xmlns="http://schemas.openxmlformats.org/spreadsheetml/2006/main" count="61" uniqueCount="58">
  <si>
    <t>SP/CE Rotary</t>
  </si>
  <si>
    <t>July 1, 2018 - June 30, 2019</t>
  </si>
  <si>
    <t>2018-19</t>
  </si>
  <si>
    <t>Actual 17-18</t>
  </si>
  <si>
    <t>Budget</t>
  </si>
  <si>
    <t>Christmas Tree Sales</t>
  </si>
  <si>
    <t>Interest - Norway Savings</t>
  </si>
  <si>
    <t>Interest - Bath Savings</t>
  </si>
  <si>
    <t>Edward Jones (Scholarship Fund Earnings)</t>
  </si>
  <si>
    <t>Bug Light Donations</t>
  </si>
  <si>
    <t>Veterans</t>
  </si>
  <si>
    <t>Polio Plus can money</t>
  </si>
  <si>
    <t>Miscellaneous</t>
  </si>
  <si>
    <t>Scholarship Fund</t>
  </si>
  <si>
    <t>Art in the Park - net</t>
  </si>
  <si>
    <t>Theater night -net</t>
  </si>
  <si>
    <t>Theater night - raffle</t>
  </si>
  <si>
    <t>WinterFest - net</t>
  </si>
  <si>
    <t>Family Fun Day - net</t>
  </si>
  <si>
    <t>Total Receipts</t>
  </si>
  <si>
    <t>Disbursements:</t>
  </si>
  <si>
    <t>Youth</t>
  </si>
  <si>
    <t>Interact</t>
  </si>
  <si>
    <t>Cub &amp; Sea Scouts</t>
  </si>
  <si>
    <t>Local Literacy Projects</t>
  </si>
  <si>
    <t>RYLA</t>
  </si>
  <si>
    <t>Youth Services</t>
  </si>
  <si>
    <t>Scholarships - SPHS &amp; CEHS</t>
  </si>
  <si>
    <t>SMCC Scholarships - Scholarship Fund</t>
  </si>
  <si>
    <t>SMCC Scholarships - Club contribution*</t>
  </si>
  <si>
    <t>Summer Camp Scholarships</t>
  </si>
  <si>
    <t>Local</t>
  </si>
  <si>
    <t>Bug Light Maintenance</t>
  </si>
  <si>
    <t>Bug Light Gardens</t>
  </si>
  <si>
    <t>CE/SP Community Service Projects</t>
  </si>
  <si>
    <t>Food Cupboard</t>
  </si>
  <si>
    <t>Judy's Pantry</t>
  </si>
  <si>
    <t>Preble Street</t>
  </si>
  <si>
    <t>Misc (Ins, Maint, …)</t>
  </si>
  <si>
    <t>Misc Giving</t>
  </si>
  <si>
    <t>President's Discretionary Fund</t>
  </si>
  <si>
    <t>Public Service Luncheon</t>
  </si>
  <si>
    <t>Senior Citizens Project</t>
  </si>
  <si>
    <t>Bug Light Movie Night</t>
  </si>
  <si>
    <t>Veterans' Initiative</t>
  </si>
  <si>
    <t>International</t>
  </si>
  <si>
    <t>International Projects</t>
  </si>
  <si>
    <t>Polio Plus cans</t>
  </si>
  <si>
    <t>PolioPlus</t>
  </si>
  <si>
    <t>Dr Fagan – Dominican Republic</t>
  </si>
  <si>
    <t>Partners for World</t>
  </si>
  <si>
    <t>Shelter Box</t>
  </si>
  <si>
    <t>Rotary Foundation</t>
  </si>
  <si>
    <t>Unidentified needs</t>
  </si>
  <si>
    <t>Total Disbursements</t>
  </si>
  <si>
    <t>Surplus/(Deficit)</t>
  </si>
  <si>
    <t>Category</t>
  </si>
  <si>
    <t>External Fund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</si>
</sst>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4">
    <xf numFmtId="0" fontId="0" fillId="0" borderId="0" xfId="0"/>
    <xf numFmtId="43" fontId="2" fillId="0" borderId="0" xfId="1" applyFont="1" applyFill="1" applyAlignment="1">
      <alignment horizontal="center"/>
    </xf>
    <xf numFmtId="0" fontId="2" fillId="0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0" xfId="1" applyFont="1" applyFill="1"/>
    <xf numFmtId="43" fontId="2" fillId="0" borderId="0" xfId="0" applyNumberFormat="1" applyFont="1" applyFill="1"/>
    <xf numFmtId="43" fontId="2" fillId="0" borderId="0" xfId="1" applyFont="1" applyFill="1" applyBorder="1"/>
    <xf numFmtId="0" fontId="2" fillId="0" borderId="0" xfId="0" applyFont="1" applyFill="1" applyBorder="1"/>
    <xf numFmtId="43" fontId="5" fillId="0" borderId="0" xfId="1" applyFont="1" applyFill="1" applyBorder="1"/>
    <xf numFmtId="43" fontId="2" fillId="0" borderId="0" xfId="1" applyFont="1" applyFill="1" applyAlignment="1"/>
    <xf numFmtId="43" fontId="2" fillId="0" borderId="0" xfId="1" applyFont="1" applyFill="1" applyAlignment="1">
      <alignment vertical="top"/>
    </xf>
    <xf numFmtId="43" fontId="2" fillId="0" borderId="2" xfId="1" applyFont="1" applyFill="1" applyBorder="1"/>
    <xf numFmtId="43" fontId="1" fillId="0" borderId="0" xfId="1" applyFont="1" applyFill="1" applyBorder="1"/>
    <xf numFmtId="43" fontId="5" fillId="0" borderId="3" xfId="1" applyFont="1" applyFill="1" applyBorder="1"/>
    <xf numFmtId="43" fontId="5" fillId="0" borderId="1" xfId="1" applyFont="1" applyFill="1" applyBorder="1" applyAlignment="1">
      <alignment horizontal="center"/>
    </xf>
    <xf numFmtId="43" fontId="2" fillId="0" borderId="3" xfId="1" applyFont="1" applyFill="1" applyBorder="1" applyAlignment="1">
      <alignment vertical="top"/>
    </xf>
    <xf numFmtId="0" fontId="1" fillId="0" borderId="0" xfId="0" applyFont="1" applyFill="1"/>
    <xf numFmtId="43" fontId="2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43" fontId="5" fillId="0" borderId="0" xfId="0" applyNumberFormat="1" applyFont="1" applyFill="1"/>
    <xf numFmtId="0" fontId="2" fillId="0" borderId="0" xfId="0" applyFont="1" applyFill="1" applyAlignment="1"/>
    <xf numFmtId="43" fontId="2" fillId="0" borderId="0" xfId="0" applyNumberFormat="1" applyFont="1" applyFill="1" applyAlignment="1"/>
    <xf numFmtId="0" fontId="2" fillId="0" borderId="0" xfId="0" applyFont="1" applyFill="1" applyAlignment="1">
      <alignment vertical="top"/>
    </xf>
    <xf numFmtId="43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wrapText="1"/>
    </xf>
    <xf numFmtId="43" fontId="2" fillId="0" borderId="2" xfId="0" applyNumberFormat="1" applyFont="1" applyFill="1" applyBorder="1"/>
    <xf numFmtId="43" fontId="1" fillId="0" borderId="3" xfId="0" applyNumberFormat="1" applyFont="1" applyFill="1" applyBorder="1"/>
    <xf numFmtId="0" fontId="5" fillId="0" borderId="1" xfId="0" applyFont="1" applyFill="1" applyBorder="1" applyAlignment="1">
      <alignment horizontal="left"/>
    </xf>
  </cellXfs>
  <cellStyles count="4">
    <cellStyle name="Comma" xfId="1" builtinId="3"/>
    <cellStyle name="Comma 3 2 2" xfId="3"/>
    <cellStyle name="Currency 2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workbookViewId="0">
      <pane xSplit="1" ySplit="6" topLeftCell="B7" activePane="bottomRight" state="frozen"/>
      <selection activeCell="B31" sqref="B31"/>
      <selection pane="topRight" activeCell="B31" sqref="B31"/>
      <selection pane="bottomLeft" activeCell="B31" sqref="B31"/>
      <selection pane="bottomRight" activeCell="A20" sqref="A20:XFD21"/>
    </sheetView>
  </sheetViews>
  <sheetFormatPr defaultRowHeight="14.25" x14ac:dyDescent="0.2"/>
  <cols>
    <col min="1" max="1" width="42.42578125" style="2" customWidth="1"/>
    <col min="2" max="2" width="13.28515625" style="2" customWidth="1"/>
    <col min="3" max="3" width="7.28515625" style="2" customWidth="1"/>
    <col min="4" max="4" width="12.7109375" style="4" bestFit="1" customWidth="1"/>
    <col min="5" max="5" width="28.28515625" style="2" bestFit="1" customWidth="1"/>
    <col min="6" max="6" width="12.7109375" style="2" bestFit="1" customWidth="1"/>
    <col min="7" max="7" width="11.140625" style="2" bestFit="1" customWidth="1"/>
    <col min="8" max="16384" width="9.140625" style="2"/>
  </cols>
  <sheetData>
    <row r="1" spans="1:6" ht="15" x14ac:dyDescent="0.25">
      <c r="A1" s="19" t="s">
        <v>0</v>
      </c>
      <c r="B1" s="20"/>
      <c r="C1" s="20"/>
      <c r="D1" s="20"/>
    </row>
    <row r="2" spans="1:6" ht="15" x14ac:dyDescent="0.25">
      <c r="A2" s="19" t="s">
        <v>57</v>
      </c>
      <c r="B2" s="20"/>
      <c r="C2" s="20"/>
      <c r="D2" s="20"/>
    </row>
    <row r="3" spans="1:6" ht="15" x14ac:dyDescent="0.25">
      <c r="A3" s="19" t="s">
        <v>1</v>
      </c>
      <c r="B3" s="20"/>
      <c r="C3" s="20"/>
      <c r="D3" s="20"/>
    </row>
    <row r="4" spans="1:6" x14ac:dyDescent="0.2">
      <c r="A4" s="5"/>
      <c r="D4" s="1" t="s">
        <v>2</v>
      </c>
    </row>
    <row r="5" spans="1:6" ht="18" customHeight="1" thickBot="1" x14ac:dyDescent="0.25">
      <c r="B5" s="21" t="s">
        <v>3</v>
      </c>
      <c r="C5" s="21"/>
      <c r="D5" s="3" t="s">
        <v>4</v>
      </c>
    </row>
    <row r="7" spans="1:6" x14ac:dyDescent="0.2">
      <c r="A7" s="2" t="s">
        <v>5</v>
      </c>
      <c r="B7" s="4">
        <v>39398.550000000003</v>
      </c>
      <c r="C7" s="5"/>
      <c r="D7" s="4">
        <v>41334.959999999999</v>
      </c>
    </row>
    <row r="8" spans="1:6" x14ac:dyDescent="0.2">
      <c r="A8" s="2" t="s">
        <v>6</v>
      </c>
      <c r="B8" s="5">
        <v>40.11</v>
      </c>
      <c r="C8" s="5"/>
      <c r="D8" s="4">
        <v>10</v>
      </c>
    </row>
    <row r="9" spans="1:6" x14ac:dyDescent="0.2">
      <c r="A9" s="2" t="s">
        <v>7</v>
      </c>
      <c r="B9" s="5">
        <v>0</v>
      </c>
      <c r="C9" s="5"/>
      <c r="D9" s="4">
        <v>40</v>
      </c>
    </row>
    <row r="10" spans="1:6" x14ac:dyDescent="0.2">
      <c r="A10" s="2" t="s">
        <v>8</v>
      </c>
      <c r="B10" s="5">
        <v>1851.86</v>
      </c>
      <c r="C10" s="5"/>
      <c r="D10" s="4">
        <v>1400</v>
      </c>
    </row>
    <row r="11" spans="1:6" x14ac:dyDescent="0.2">
      <c r="A11" s="2" t="s">
        <v>9</v>
      </c>
      <c r="B11" s="5">
        <v>2003.61</v>
      </c>
      <c r="C11" s="5"/>
      <c r="D11" s="4">
        <v>1000</v>
      </c>
      <c r="F11" s="5"/>
    </row>
    <row r="12" spans="1:6" x14ac:dyDescent="0.2">
      <c r="A12" s="2" t="s">
        <v>10</v>
      </c>
      <c r="B12" s="4">
        <v>1572.02</v>
      </c>
      <c r="C12" s="5"/>
      <c r="D12" s="4">
        <v>800</v>
      </c>
      <c r="F12" s="5"/>
    </row>
    <row r="13" spans="1:6" x14ac:dyDescent="0.2">
      <c r="A13" s="2" t="s">
        <v>11</v>
      </c>
      <c r="B13" s="4">
        <v>298.76</v>
      </c>
      <c r="C13" s="5"/>
      <c r="D13" s="4">
        <v>250</v>
      </c>
      <c r="F13" s="5"/>
    </row>
    <row r="14" spans="1:6" x14ac:dyDescent="0.2">
      <c r="A14" s="2" t="s">
        <v>12</v>
      </c>
      <c r="B14" s="5">
        <v>314.42</v>
      </c>
      <c r="C14" s="5"/>
      <c r="F14" s="5"/>
    </row>
    <row r="15" spans="1:6" x14ac:dyDescent="0.2">
      <c r="A15" s="2" t="s">
        <v>13</v>
      </c>
      <c r="B15" s="5">
        <v>3750</v>
      </c>
      <c r="C15" s="5"/>
      <c r="F15" s="5"/>
    </row>
    <row r="16" spans="1:6" x14ac:dyDescent="0.2">
      <c r="A16" s="7" t="s">
        <v>14</v>
      </c>
      <c r="B16" s="6">
        <v>945.15</v>
      </c>
      <c r="C16" s="17"/>
      <c r="D16" s="6">
        <v>600</v>
      </c>
      <c r="F16" s="5"/>
    </row>
    <row r="17" spans="1:7" s="23" customFormat="1" x14ac:dyDescent="0.2">
      <c r="A17" s="7" t="s">
        <v>15</v>
      </c>
      <c r="B17" s="17">
        <v>232.6</v>
      </c>
      <c r="C17" s="7"/>
      <c r="D17" s="6">
        <v>775</v>
      </c>
    </row>
    <row r="18" spans="1:7" s="7" customFormat="1" x14ac:dyDescent="0.2">
      <c r="A18" s="7" t="s">
        <v>16</v>
      </c>
      <c r="B18" s="17">
        <v>791</v>
      </c>
      <c r="D18" s="6">
        <v>790</v>
      </c>
      <c r="F18" s="17"/>
      <c r="G18" s="17"/>
    </row>
    <row r="19" spans="1:7" s="23" customFormat="1" x14ac:dyDescent="0.2">
      <c r="A19" s="7" t="s">
        <v>17</v>
      </c>
      <c r="B19" s="17">
        <v>34397.54</v>
      </c>
      <c r="C19" s="7"/>
      <c r="D19" s="6">
        <v>24000</v>
      </c>
    </row>
    <row r="20" spans="1:7" s="22" customFormat="1" x14ac:dyDescent="0.2">
      <c r="A20" s="2" t="s">
        <v>18</v>
      </c>
      <c r="B20" s="5">
        <v>924.02</v>
      </c>
      <c r="C20" s="5"/>
      <c r="D20" s="4">
        <v>1000</v>
      </c>
    </row>
    <row r="22" spans="1:7" ht="15" x14ac:dyDescent="0.25">
      <c r="A22" s="24" t="s">
        <v>19</v>
      </c>
      <c r="B22" s="25">
        <f>SUM(B7:B20)</f>
        <v>86519.64</v>
      </c>
      <c r="C22" s="25"/>
      <c r="D22" s="8">
        <f>SUM(D7:D20)</f>
        <v>71999.959999999992</v>
      </c>
    </row>
    <row r="23" spans="1:7" x14ac:dyDescent="0.2">
      <c r="F23" s="5"/>
    </row>
    <row r="24" spans="1:7" ht="15" x14ac:dyDescent="0.25">
      <c r="A24" s="16" t="s">
        <v>20</v>
      </c>
      <c r="B24" s="16"/>
      <c r="C24" s="16"/>
      <c r="F24" s="5"/>
    </row>
    <row r="25" spans="1:7" ht="15" x14ac:dyDescent="0.25">
      <c r="A25" s="16" t="s">
        <v>21</v>
      </c>
      <c r="B25" s="16"/>
      <c r="C25" s="16"/>
      <c r="F25" s="5"/>
    </row>
    <row r="26" spans="1:7" x14ac:dyDescent="0.2">
      <c r="A26" s="2" t="s">
        <v>22</v>
      </c>
      <c r="B26" s="5">
        <v>0</v>
      </c>
      <c r="C26" s="5"/>
      <c r="D26" s="4">
        <v>500</v>
      </c>
      <c r="F26" s="4"/>
    </row>
    <row r="27" spans="1:7" x14ac:dyDescent="0.2">
      <c r="A27" s="2" t="s">
        <v>23</v>
      </c>
      <c r="B27" s="5">
        <v>600</v>
      </c>
      <c r="C27" s="5"/>
      <c r="D27" s="4">
        <v>600</v>
      </c>
      <c r="F27" s="5"/>
    </row>
    <row r="28" spans="1:7" x14ac:dyDescent="0.2">
      <c r="A28" s="2" t="s">
        <v>24</v>
      </c>
      <c r="B28" s="5">
        <v>1750</v>
      </c>
      <c r="C28" s="5"/>
      <c r="D28" s="4">
        <v>1500</v>
      </c>
      <c r="F28" s="5"/>
    </row>
    <row r="29" spans="1:7" x14ac:dyDescent="0.2">
      <c r="A29" s="26" t="s">
        <v>25</v>
      </c>
      <c r="B29" s="27">
        <v>7500</v>
      </c>
      <c r="C29" s="27"/>
      <c r="D29" s="9">
        <v>7500</v>
      </c>
      <c r="F29" s="5"/>
    </row>
    <row r="30" spans="1:7" x14ac:dyDescent="0.2">
      <c r="A30" s="26" t="s">
        <v>26</v>
      </c>
      <c r="B30" s="27">
        <v>3863</v>
      </c>
      <c r="C30" s="27"/>
      <c r="D30" s="9">
        <v>3000</v>
      </c>
      <c r="F30" s="5"/>
    </row>
    <row r="31" spans="1:7" x14ac:dyDescent="0.2">
      <c r="A31" s="28" t="s">
        <v>27</v>
      </c>
      <c r="B31" s="29">
        <v>10023.719999999999</v>
      </c>
      <c r="C31" s="29"/>
      <c r="D31" s="10">
        <v>10000</v>
      </c>
    </row>
    <row r="32" spans="1:7" x14ac:dyDescent="0.2">
      <c r="A32" s="2" t="s">
        <v>28</v>
      </c>
      <c r="B32" s="29"/>
      <c r="C32" s="29"/>
      <c r="D32" s="10">
        <v>1400</v>
      </c>
      <c r="E32" s="30"/>
      <c r="F32" s="5"/>
    </row>
    <row r="33" spans="1:7" x14ac:dyDescent="0.2">
      <c r="A33" s="2" t="s">
        <v>29</v>
      </c>
      <c r="B33" s="5">
        <v>3750</v>
      </c>
      <c r="C33" s="5"/>
      <c r="D33" s="10">
        <v>2350</v>
      </c>
      <c r="E33" s="30"/>
      <c r="F33" s="5"/>
    </row>
    <row r="34" spans="1:7" x14ac:dyDescent="0.2">
      <c r="A34" s="2" t="s">
        <v>30</v>
      </c>
      <c r="B34" s="5"/>
      <c r="C34" s="5"/>
      <c r="D34" s="10">
        <v>1500</v>
      </c>
      <c r="F34" s="5"/>
    </row>
    <row r="35" spans="1:7" x14ac:dyDescent="0.2">
      <c r="F35" s="5"/>
    </row>
    <row r="36" spans="1:7" ht="15" x14ac:dyDescent="0.25">
      <c r="A36" s="24" t="s">
        <v>31</v>
      </c>
      <c r="B36" s="24"/>
      <c r="C36" s="24"/>
    </row>
    <row r="37" spans="1:7" x14ac:dyDescent="0.2">
      <c r="A37" s="2" t="s">
        <v>32</v>
      </c>
      <c r="B37" s="5">
        <f>2003.61+1728.22</f>
        <v>3731.83</v>
      </c>
      <c r="C37" s="5"/>
      <c r="D37" s="4">
        <f>1000+2000</f>
        <v>3000</v>
      </c>
    </row>
    <row r="38" spans="1:7" x14ac:dyDescent="0.2">
      <c r="A38" s="2" t="s">
        <v>33</v>
      </c>
      <c r="B38" s="5"/>
      <c r="C38" s="5"/>
      <c r="D38" s="4">
        <v>1500</v>
      </c>
    </row>
    <row r="39" spans="1:7" x14ac:dyDescent="0.2">
      <c r="A39" s="2" t="s">
        <v>34</v>
      </c>
      <c r="B39" s="5"/>
      <c r="C39" s="5"/>
      <c r="D39" s="4">
        <v>4500</v>
      </c>
    </row>
    <row r="40" spans="1:7" x14ac:dyDescent="0.2">
      <c r="A40" s="2" t="s">
        <v>35</v>
      </c>
      <c r="B40" s="5">
        <v>9000</v>
      </c>
      <c r="C40" s="5"/>
      <c r="D40" s="4">
        <v>5000</v>
      </c>
    </row>
    <row r="41" spans="1:7" x14ac:dyDescent="0.2">
      <c r="A41" s="2" t="s">
        <v>36</v>
      </c>
      <c r="B41" s="5">
        <v>3500</v>
      </c>
      <c r="C41" s="5"/>
      <c r="D41" s="4">
        <v>2000</v>
      </c>
    </row>
    <row r="42" spans="1:7" x14ac:dyDescent="0.2">
      <c r="A42" s="2" t="s">
        <v>37</v>
      </c>
      <c r="B42" s="5">
        <v>3000</v>
      </c>
      <c r="C42" s="5"/>
      <c r="D42" s="4">
        <v>0</v>
      </c>
    </row>
    <row r="43" spans="1:7" x14ac:dyDescent="0.2">
      <c r="A43" s="2" t="s">
        <v>38</v>
      </c>
      <c r="B43" s="5">
        <v>239.22</v>
      </c>
      <c r="C43" s="5"/>
      <c r="D43" s="4">
        <v>150</v>
      </c>
      <c r="G43" s="5"/>
    </row>
    <row r="44" spans="1:7" x14ac:dyDescent="0.2">
      <c r="A44" s="28" t="s">
        <v>39</v>
      </c>
      <c r="B44" s="29">
        <v>2008.31</v>
      </c>
      <c r="C44" s="29"/>
      <c r="D44" s="10">
        <v>25</v>
      </c>
      <c r="G44" s="5"/>
    </row>
    <row r="45" spans="1:7" x14ac:dyDescent="0.2">
      <c r="A45" s="2" t="s">
        <v>40</v>
      </c>
      <c r="B45" s="5">
        <v>525</v>
      </c>
      <c r="C45" s="5"/>
      <c r="D45" s="4">
        <v>1000</v>
      </c>
      <c r="G45" s="5"/>
    </row>
    <row r="46" spans="1:7" x14ac:dyDescent="0.2">
      <c r="A46" s="2" t="s">
        <v>41</v>
      </c>
      <c r="B46" s="5">
        <v>0</v>
      </c>
      <c r="C46" s="5"/>
      <c r="D46" s="4">
        <v>650</v>
      </c>
    </row>
    <row r="47" spans="1:7" x14ac:dyDescent="0.2">
      <c r="A47" s="2" t="s">
        <v>42</v>
      </c>
      <c r="B47" s="5">
        <v>123.33</v>
      </c>
      <c r="C47" s="5"/>
      <c r="D47" s="4">
        <v>2500</v>
      </c>
    </row>
    <row r="48" spans="1:7" x14ac:dyDescent="0.2">
      <c r="A48" s="2" t="s">
        <v>43</v>
      </c>
      <c r="B48" s="5"/>
      <c r="C48" s="5"/>
      <c r="D48" s="4">
        <v>25</v>
      </c>
    </row>
    <row r="49" spans="1:12" x14ac:dyDescent="0.2">
      <c r="A49" s="2" t="s">
        <v>44</v>
      </c>
      <c r="B49" s="5">
        <v>8071.46</v>
      </c>
      <c r="C49" s="5"/>
      <c r="D49" s="6">
        <v>6500</v>
      </c>
    </row>
    <row r="51" spans="1:12" ht="15" x14ac:dyDescent="0.25">
      <c r="A51" s="24" t="s">
        <v>45</v>
      </c>
      <c r="B51" s="24"/>
      <c r="C51" s="24"/>
      <c r="E51" s="5"/>
    </row>
    <row r="52" spans="1:12" x14ac:dyDescent="0.2">
      <c r="A52" s="2" t="s">
        <v>46</v>
      </c>
      <c r="B52" s="4">
        <v>2800</v>
      </c>
      <c r="C52" s="5"/>
      <c r="D52" s="4">
        <v>3500</v>
      </c>
    </row>
    <row r="53" spans="1:12" x14ac:dyDescent="0.2">
      <c r="A53" s="2" t="s">
        <v>47</v>
      </c>
      <c r="B53" s="5">
        <v>298.76</v>
      </c>
      <c r="C53" s="5"/>
      <c r="D53" s="4">
        <f>D13</f>
        <v>250</v>
      </c>
    </row>
    <row r="54" spans="1:12" x14ac:dyDescent="0.2">
      <c r="A54" s="2" t="s">
        <v>48</v>
      </c>
      <c r="B54" s="4">
        <v>4000</v>
      </c>
      <c r="C54" s="5"/>
      <c r="D54" s="4">
        <v>2000</v>
      </c>
    </row>
    <row r="55" spans="1:12" x14ac:dyDescent="0.2">
      <c r="A55" s="2" t="s">
        <v>49</v>
      </c>
      <c r="B55" s="4">
        <v>2000</v>
      </c>
      <c r="C55" s="5"/>
      <c r="D55" s="4">
        <v>1000</v>
      </c>
    </row>
    <row r="56" spans="1:12" x14ac:dyDescent="0.2">
      <c r="A56" s="2" t="s">
        <v>50</v>
      </c>
      <c r="B56" s="4">
        <v>1000</v>
      </c>
      <c r="C56" s="5"/>
      <c r="D56" s="4">
        <v>500</v>
      </c>
    </row>
    <row r="57" spans="1:12" x14ac:dyDescent="0.2">
      <c r="A57" s="2" t="s">
        <v>51</v>
      </c>
      <c r="B57" s="4">
        <v>4000</v>
      </c>
      <c r="C57" s="5"/>
      <c r="D57" s="4">
        <v>3000</v>
      </c>
    </row>
    <row r="58" spans="1:12" x14ac:dyDescent="0.2">
      <c r="A58" s="2" t="s">
        <v>52</v>
      </c>
      <c r="B58" s="11">
        <v>6500</v>
      </c>
      <c r="C58" s="31"/>
      <c r="D58" s="11">
        <v>6500</v>
      </c>
      <c r="E58" s="5"/>
      <c r="F58" s="5"/>
    </row>
    <row r="59" spans="1:12" x14ac:dyDescent="0.2">
      <c r="B59" s="17"/>
      <c r="C59" s="17"/>
      <c r="D59" s="6"/>
      <c r="F59" s="5"/>
    </row>
    <row r="60" spans="1:12" x14ac:dyDescent="0.2">
      <c r="A60" s="2" t="s">
        <v>53</v>
      </c>
      <c r="B60" s="17">
        <v>2200</v>
      </c>
      <c r="C60" s="17"/>
      <c r="D60" s="6"/>
      <c r="F60" s="5"/>
    </row>
    <row r="61" spans="1:12" x14ac:dyDescent="0.2">
      <c r="B61" s="17"/>
      <c r="C61" s="17"/>
      <c r="D61" s="6"/>
    </row>
    <row r="62" spans="1:12" ht="15" x14ac:dyDescent="0.25">
      <c r="A62" s="2" t="s">
        <v>54</v>
      </c>
      <c r="B62" s="12">
        <f>SUM(B26:B60)</f>
        <v>80484.63</v>
      </c>
      <c r="C62" s="12"/>
      <c r="D62" s="12">
        <f>SUM(D26:D60)</f>
        <v>71950</v>
      </c>
    </row>
    <row r="63" spans="1:12" ht="15.75" thickBot="1" x14ac:dyDescent="0.3">
      <c r="A63" s="2" t="s">
        <v>55</v>
      </c>
      <c r="B63" s="32">
        <f>B22-B62</f>
        <v>6035.0099999999948</v>
      </c>
      <c r="C63" s="32"/>
      <c r="D63" s="13">
        <f>+D22-D62</f>
        <v>49.959999999991851</v>
      </c>
      <c r="E63" s="5"/>
      <c r="F63" s="5"/>
      <c r="G63" s="5"/>
      <c r="H63" s="5"/>
      <c r="I63" s="5"/>
      <c r="J63" s="5"/>
      <c r="K63" s="5"/>
      <c r="L63" s="5"/>
    </row>
    <row r="64" spans="1:12" ht="15" thickTop="1" x14ac:dyDescent="0.2">
      <c r="E64" s="5"/>
      <c r="F64" s="5"/>
      <c r="G64" s="5"/>
      <c r="H64" s="5"/>
      <c r="I64" s="5"/>
      <c r="J64" s="5"/>
      <c r="K64" s="5"/>
      <c r="L64" s="5"/>
    </row>
    <row r="65" spans="1:6" x14ac:dyDescent="0.2">
      <c r="A65" s="18"/>
      <c r="B65" s="18"/>
      <c r="C65" s="18"/>
      <c r="F65" s="5"/>
    </row>
    <row r="66" spans="1:6" x14ac:dyDescent="0.2">
      <c r="A66" s="18"/>
      <c r="B66" s="18"/>
      <c r="C66" s="18"/>
    </row>
    <row r="67" spans="1:6" ht="15.75" thickBot="1" x14ac:dyDescent="0.3">
      <c r="A67" s="33" t="s">
        <v>56</v>
      </c>
      <c r="B67" s="33"/>
      <c r="C67" s="33"/>
      <c r="D67" s="14"/>
    </row>
    <row r="68" spans="1:6" x14ac:dyDescent="0.2">
      <c r="A68" s="2" t="s">
        <v>21</v>
      </c>
      <c r="B68" s="4">
        <f>SUM(B26:B33)</f>
        <v>27486.720000000001</v>
      </c>
      <c r="D68" s="4">
        <f>SUM(D26:D34)</f>
        <v>28350</v>
      </c>
    </row>
    <row r="69" spans="1:6" x14ac:dyDescent="0.2">
      <c r="A69" s="2" t="s">
        <v>31</v>
      </c>
      <c r="B69" s="4">
        <f>SUM(B37:B49)</f>
        <v>30199.150000000005</v>
      </c>
      <c r="D69" s="4">
        <f>SUM(D37:D49)</f>
        <v>26850</v>
      </c>
    </row>
    <row r="70" spans="1:6" x14ac:dyDescent="0.2">
      <c r="A70" s="2" t="s">
        <v>45</v>
      </c>
      <c r="B70" s="4">
        <f>SUM(B52:B58)</f>
        <v>20598.760000000002</v>
      </c>
      <c r="D70" s="4">
        <f>SUM(D52:D58)</f>
        <v>16750</v>
      </c>
    </row>
    <row r="71" spans="1:6" ht="15" thickBot="1" x14ac:dyDescent="0.25">
      <c r="B71" s="15">
        <f>SUM(B68:B70)</f>
        <v>78284.63</v>
      </c>
      <c r="C71" s="15"/>
      <c r="D71" s="15">
        <f>SUM(D68:D70)</f>
        <v>71950</v>
      </c>
      <c r="E71" s="5"/>
      <c r="F71" s="5"/>
    </row>
    <row r="72" spans="1:6" ht="15" thickTop="1" x14ac:dyDescent="0.2">
      <c r="F72" s="5"/>
    </row>
    <row r="73" spans="1:6" x14ac:dyDescent="0.2">
      <c r="B73" s="6"/>
    </row>
    <row r="74" spans="1:6" x14ac:dyDescent="0.2">
      <c r="B74" s="6"/>
    </row>
    <row r="75" spans="1:6" x14ac:dyDescent="0.2">
      <c r="B75" s="6"/>
    </row>
    <row r="76" spans="1:6" x14ac:dyDescent="0.2">
      <c r="B76" s="6"/>
    </row>
    <row r="77" spans="1:6" x14ac:dyDescent="0.2">
      <c r="B77" s="6"/>
    </row>
    <row r="78" spans="1:6" x14ac:dyDescent="0.2">
      <c r="B78" s="6"/>
    </row>
    <row r="79" spans="1:6" x14ac:dyDescent="0.2">
      <c r="B79" s="6"/>
    </row>
  </sheetData>
  <mergeCells count="3">
    <mergeCell ref="A1:D1"/>
    <mergeCell ref="A2:D2"/>
    <mergeCell ref="A3:D3"/>
  </mergeCells>
  <printOptions gridLines="1"/>
  <pageMargins left="0.75" right="0.75" top="0.37" bottom="0.27" header="0.28000000000000003" footer="0.24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B-Income Stmt</vt:lpstr>
      <vt:lpstr>'B-Income Stmt'!Print_Titles</vt:lpstr>
    </vt:vector>
  </TitlesOfParts>
  <Company>Baker Newman Noyes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Hawes</dc:creator>
  <cp:lastModifiedBy>Nancy Hawes</cp:lastModifiedBy>
  <cp:lastPrinted>2018-08-06T20:24:12Z</cp:lastPrinted>
  <dcterms:created xsi:type="dcterms:W3CDTF">2018-08-06T20:19:04Z</dcterms:created>
  <dcterms:modified xsi:type="dcterms:W3CDTF">2018-08-06T20:24:15Z</dcterms:modified>
</cp:coreProperties>
</file>