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50" windowWidth="27080" windowHeight="11270" activeTab="1"/>
  </bookViews>
  <sheets>
    <sheet name="Members List" sheetId="1" r:id="rId1"/>
    <sheet name="Officers" sheetId="2" r:id="rId2"/>
    <sheet name="Members List (2)" sheetId="3" r:id="rId3"/>
  </sheets>
  <definedNames>
    <definedName name="_xlnm.Print_Area" localSheetId="0">'Members List'!$B$1:$S$328</definedName>
    <definedName name="_xlnm.Print_Area" localSheetId="2">'Members List (2)'!$C$2:$S$52</definedName>
    <definedName name="_xlnm.Print_Area" localSheetId="1">'Officers'!$A$1:$G$112</definedName>
    <definedName name="_xlnm.Print_Titles" localSheetId="0">'Members List'!$6:$6</definedName>
    <definedName name="_xlnm.Print_Titles" localSheetId="2">'Members List (2)'!$6:$6</definedName>
    <definedName name="_xlnm.Print_Titles" localSheetId="1">'Officers'!$12:$14</definedName>
  </definedNames>
  <calcPr fullCalcOnLoad="1"/>
</workbook>
</file>

<file path=xl/sharedStrings.xml><?xml version="1.0" encoding="utf-8"?>
<sst xmlns="http://schemas.openxmlformats.org/spreadsheetml/2006/main" count="2282" uniqueCount="1166">
  <si>
    <t xml:space="preserve">Surname </t>
  </si>
  <si>
    <t>Date of Entry</t>
  </si>
  <si>
    <t>President</t>
  </si>
  <si>
    <t>Classification / Profession</t>
  </si>
  <si>
    <t>Headmaster Palmers College</t>
  </si>
  <si>
    <t>Agnew</t>
  </si>
  <si>
    <t>Electricity Supply</t>
  </si>
  <si>
    <t>General Medical Practice</t>
  </si>
  <si>
    <t>Municiple Surveying</t>
  </si>
  <si>
    <t>Andrassy</t>
  </si>
  <si>
    <t>Garage &amp; Service Station</t>
  </si>
  <si>
    <t>Applegate</t>
  </si>
  <si>
    <t>Industrial Estate Management</t>
  </si>
  <si>
    <t>Ash</t>
  </si>
  <si>
    <t>Postal Services</t>
  </si>
  <si>
    <t>Asplin</t>
  </si>
  <si>
    <t>General Law Practice</t>
  </si>
  <si>
    <t>Established Church</t>
  </si>
  <si>
    <t>Attwood</t>
  </si>
  <si>
    <t>Law - Industrial</t>
  </si>
  <si>
    <t>Baird</t>
  </si>
  <si>
    <t>Baking Retail</t>
  </si>
  <si>
    <t>Highways Administration</t>
  </si>
  <si>
    <t>Bannister</t>
  </si>
  <si>
    <t>Education - Comprehensive</t>
  </si>
  <si>
    <t>Treasurer - Thurrock B. Council</t>
  </si>
  <si>
    <t>Barltrop</t>
  </si>
  <si>
    <t>Metal Working Industry</t>
  </si>
  <si>
    <t>Barness</t>
  </si>
  <si>
    <t>Electrical Apparatus</t>
  </si>
  <si>
    <t>Barnes</t>
  </si>
  <si>
    <t>Licensed Victualler</t>
  </si>
  <si>
    <t>Baty</t>
  </si>
  <si>
    <t>Sheet Metal Working</t>
  </si>
  <si>
    <t>Beatty</t>
  </si>
  <si>
    <t>Accounting Service</t>
  </si>
  <si>
    <t>Bell</t>
  </si>
  <si>
    <t>H.</t>
  </si>
  <si>
    <t>General Administration</t>
  </si>
  <si>
    <t>Bennett</t>
  </si>
  <si>
    <t>Shoe Retailing</t>
  </si>
  <si>
    <t>Benton</t>
  </si>
  <si>
    <t>Farming</t>
  </si>
  <si>
    <t>Bird</t>
  </si>
  <si>
    <t>Police Service</t>
  </si>
  <si>
    <t>Blake</t>
  </si>
  <si>
    <t>Distribution</t>
  </si>
  <si>
    <t>Blight</t>
  </si>
  <si>
    <t>Oil Products Distributing</t>
  </si>
  <si>
    <t>Blower</t>
  </si>
  <si>
    <t>Local Government Finance</t>
  </si>
  <si>
    <t>Jewelry Retailing</t>
  </si>
  <si>
    <t>Bonson</t>
  </si>
  <si>
    <t>Publican (The Bell)</t>
  </si>
  <si>
    <t>Bowyer</t>
  </si>
  <si>
    <t>Steel Fabricating</t>
  </si>
  <si>
    <t>Bradley</t>
  </si>
  <si>
    <t>Bradshaw</t>
  </si>
  <si>
    <t>Printing &amp; Publishing</t>
  </si>
  <si>
    <t>Courts Law</t>
  </si>
  <si>
    <t>Bradwell</t>
  </si>
  <si>
    <t>Horticulture</t>
  </si>
  <si>
    <t>Brainwood</t>
  </si>
  <si>
    <t>Leisure Retailing</t>
  </si>
  <si>
    <t>Braund</t>
  </si>
  <si>
    <t>Architecture</t>
  </si>
  <si>
    <t>General Medicine</t>
  </si>
  <si>
    <t>Buckler</t>
  </si>
  <si>
    <t>Railroad Transportation</t>
  </si>
  <si>
    <t>Garage &amp; Service Stations</t>
  </si>
  <si>
    <t>Catton</t>
  </si>
  <si>
    <t>Clerk of Court</t>
  </si>
  <si>
    <t>Law - General (Capron &amp; Co)</t>
  </si>
  <si>
    <t>Chawner</t>
  </si>
  <si>
    <t>Municiple Revenue Service</t>
  </si>
  <si>
    <t>Cheetham</t>
  </si>
  <si>
    <t>Further Education</t>
  </si>
  <si>
    <t>Clark</t>
  </si>
  <si>
    <t>Building Surveying</t>
  </si>
  <si>
    <t>Insurance Broking</t>
  </si>
  <si>
    <t>Clarke</t>
  </si>
  <si>
    <t>Storage</t>
  </si>
  <si>
    <t>Clayton</t>
  </si>
  <si>
    <t>Personnel (Thames B. Mills)</t>
  </si>
  <si>
    <t>Colloff</t>
  </si>
  <si>
    <t>Lithography</t>
  </si>
  <si>
    <t>Cooper</t>
  </si>
  <si>
    <t>Childrens Homes</t>
  </si>
  <si>
    <t>Cottis</t>
  </si>
  <si>
    <t>Printing Industry</t>
  </si>
  <si>
    <t>Cox</t>
  </si>
  <si>
    <t>Dry Goods Retailing</t>
  </si>
  <si>
    <t>Crick</t>
  </si>
  <si>
    <t>Agricultural Engineering</t>
  </si>
  <si>
    <t>Cronkshaw</t>
  </si>
  <si>
    <t>Manager - Cement works</t>
  </si>
  <si>
    <t>Crouch</t>
  </si>
  <si>
    <t>Personnel Administration</t>
  </si>
  <si>
    <t>Davy</t>
  </si>
  <si>
    <t>P.B.</t>
  </si>
  <si>
    <t>Banking - Barclays</t>
  </si>
  <si>
    <t>Dawson</t>
  </si>
  <si>
    <t>Food Industry</t>
  </si>
  <si>
    <t>DeVries</t>
  </si>
  <si>
    <t>Town Planning Consultant</t>
  </si>
  <si>
    <t>Dickson</t>
  </si>
  <si>
    <t>Dolby</t>
  </si>
  <si>
    <t>Draper</t>
  </si>
  <si>
    <t>Road Haulage Contracting</t>
  </si>
  <si>
    <t>Drury</t>
  </si>
  <si>
    <t>Gas Applicances Retailing</t>
  </si>
  <si>
    <t>Telephone Service</t>
  </si>
  <si>
    <t>Dunning</t>
  </si>
  <si>
    <t>Cement Manufacturing</t>
  </si>
  <si>
    <t>Duxbury</t>
  </si>
  <si>
    <t>J.</t>
  </si>
  <si>
    <t>Sash &amp; Door Manufacture</t>
  </si>
  <si>
    <t>Edwards</t>
  </si>
  <si>
    <t>Automobile Retailer</t>
  </si>
  <si>
    <t>Banking</t>
  </si>
  <si>
    <t>English</t>
  </si>
  <si>
    <t>Funeral Directing</t>
  </si>
  <si>
    <t>Industrial Medicine</t>
  </si>
  <si>
    <t>Faulkner</t>
  </si>
  <si>
    <t>Fender</t>
  </si>
  <si>
    <t>Light &amp; Power Installations</t>
  </si>
  <si>
    <t>Edward</t>
  </si>
  <si>
    <t>Fisher</t>
  </si>
  <si>
    <t>Food &amp; Grain Retailing</t>
  </si>
  <si>
    <t>Flitton</t>
  </si>
  <si>
    <t>Carbonated Beverages</t>
  </si>
  <si>
    <t>Foster</t>
  </si>
  <si>
    <t>Estate Agent/Surveyor</t>
  </si>
  <si>
    <t>Fulker</t>
  </si>
  <si>
    <t>Activated Carbon Manufacturing</t>
  </si>
  <si>
    <t>Garrard</t>
  </si>
  <si>
    <t>Electrical Engineering</t>
  </si>
  <si>
    <t>Green</t>
  </si>
  <si>
    <t>Sanitary Engineering</t>
  </si>
  <si>
    <t>Greenfield</t>
  </si>
  <si>
    <t>Employment Exchange</t>
  </si>
  <si>
    <t>Gregory</t>
  </si>
  <si>
    <t>Health &amp; Water Safety</t>
  </si>
  <si>
    <t>Grime</t>
  </si>
  <si>
    <t>Electricity Supply Service</t>
  </si>
  <si>
    <t>Free Churches</t>
  </si>
  <si>
    <t>Gurbutt</t>
  </si>
  <si>
    <t>Newspaper Publishing</t>
  </si>
  <si>
    <t>Gurnett</t>
  </si>
  <si>
    <t>Optical Service</t>
  </si>
  <si>
    <t>Accounting Services</t>
  </si>
  <si>
    <t>Harringon</t>
  </si>
  <si>
    <t>Enterprise Management</t>
  </si>
  <si>
    <t>Harris</t>
  </si>
  <si>
    <t>Haulage &amp; Coaches etc.</t>
  </si>
  <si>
    <t>Truck Sales Franchise</t>
  </si>
  <si>
    <t>Hart</t>
  </si>
  <si>
    <t>Meat Retailing</t>
  </si>
  <si>
    <t>Haynes</t>
  </si>
  <si>
    <t>Insurance - General</t>
  </si>
  <si>
    <t>Printing</t>
  </si>
  <si>
    <t>Hixon</t>
  </si>
  <si>
    <t>Oil Refining</t>
  </si>
  <si>
    <t>Hodgson</t>
  </si>
  <si>
    <t>Employment Service</t>
  </si>
  <si>
    <t>Hollands</t>
  </si>
  <si>
    <t>General Haulage</t>
  </si>
  <si>
    <t>Hollingsbee</t>
  </si>
  <si>
    <t>Licensed Victualler -Queens Hotel</t>
  </si>
  <si>
    <t>Horncastle</t>
  </si>
  <si>
    <t>Household Furniture Retailing</t>
  </si>
  <si>
    <t>Hornsby</t>
  </si>
  <si>
    <t>Artificial Gas Manufacturing</t>
  </si>
  <si>
    <t>Huelin</t>
  </si>
  <si>
    <t>Do-It-Yourself Retailing</t>
  </si>
  <si>
    <t>Free Churches - Congregational</t>
  </si>
  <si>
    <t>Chemical Engineering</t>
  </si>
  <si>
    <t>Hutchings</t>
  </si>
  <si>
    <t>Jarvis</t>
  </si>
  <si>
    <t>Finance - Building Society</t>
  </si>
  <si>
    <t>Jarrett</t>
  </si>
  <si>
    <t>Banqueting</t>
  </si>
  <si>
    <t>Jessop</t>
  </si>
  <si>
    <t>Drums Ltd - Manager</t>
  </si>
  <si>
    <t>Johns</t>
  </si>
  <si>
    <t>Public Revenue Service</t>
  </si>
  <si>
    <t>Jones</t>
  </si>
  <si>
    <t>Probation Service</t>
  </si>
  <si>
    <t>Milk Retailing</t>
  </si>
  <si>
    <t>Religion - Missions to Seamen</t>
  </si>
  <si>
    <t>Insurance - Casualty</t>
  </si>
  <si>
    <t>Education - Primary</t>
  </si>
  <si>
    <t>Jordan</t>
  </si>
  <si>
    <t>Pharmaceutical Retailing</t>
  </si>
  <si>
    <t>Headmaster - Palmers College</t>
  </si>
  <si>
    <t>Pharmacy</t>
  </si>
  <si>
    <t>Surveying - General</t>
  </si>
  <si>
    <t>Judd</t>
  </si>
  <si>
    <t>Whiting Manufacturing</t>
  </si>
  <si>
    <t>Keeble</t>
  </si>
  <si>
    <t>Kelly</t>
  </si>
  <si>
    <t>Kirby</t>
  </si>
  <si>
    <t>Chalk Quarry</t>
  </si>
  <si>
    <t>Knight</t>
  </si>
  <si>
    <t>Knox</t>
  </si>
  <si>
    <t>Field Crops</t>
  </si>
  <si>
    <t>Lang</t>
  </si>
  <si>
    <t>Friendly Societies</t>
  </si>
  <si>
    <t>Langton</t>
  </si>
  <si>
    <t>Education - General Admin.</t>
  </si>
  <si>
    <t>Lappage</t>
  </si>
  <si>
    <t>Paper Box Manufacturing</t>
  </si>
  <si>
    <t>Lazell</t>
  </si>
  <si>
    <t>Coal Retailing</t>
  </si>
  <si>
    <t>Lemon</t>
  </si>
  <si>
    <t>Education Officer</t>
  </si>
  <si>
    <t>Lotcho</t>
  </si>
  <si>
    <t>Wholesale Greengrocery</t>
  </si>
  <si>
    <t>Low</t>
  </si>
  <si>
    <t>Peter</t>
  </si>
  <si>
    <t>Mineral Oil Industry</t>
  </si>
  <si>
    <t>Lyons</t>
  </si>
  <si>
    <t>Ladies Clothing Retail</t>
  </si>
  <si>
    <t>Mark</t>
  </si>
  <si>
    <t>Dentistry</t>
  </si>
  <si>
    <t>Marpole</t>
  </si>
  <si>
    <t>Youth Employment</t>
  </si>
  <si>
    <t>Mason</t>
  </si>
  <si>
    <t>Fruit &amp; Vegetable Wholesaling</t>
  </si>
  <si>
    <t>Masson</t>
  </si>
  <si>
    <t>General Medical Practitioner</t>
  </si>
  <si>
    <t>Mathiesen</t>
  </si>
  <si>
    <t>McNamara</t>
  </si>
  <si>
    <t>Mead</t>
  </si>
  <si>
    <t>Sand &amp; Gravel Distributing</t>
  </si>
  <si>
    <t>Arable Farming</t>
  </si>
  <si>
    <t>Mee</t>
  </si>
  <si>
    <t>Comprehensive Education</t>
  </si>
  <si>
    <t>Michell</t>
  </si>
  <si>
    <t>Department Stores</t>
  </si>
  <si>
    <t>Miller</t>
  </si>
  <si>
    <t>Finance - Banking</t>
  </si>
  <si>
    <t>Mitchell</t>
  </si>
  <si>
    <t>Heating &amp; Air Conditioning</t>
  </si>
  <si>
    <t>Moore</t>
  </si>
  <si>
    <t>Carbon &amp; Graphite Mfg.</t>
  </si>
  <si>
    <t>Morgan</t>
  </si>
  <si>
    <t>Estate Agency</t>
  </si>
  <si>
    <t>Mortimore</t>
  </si>
  <si>
    <t>Mullett</t>
  </si>
  <si>
    <t>Building Industry - General</t>
  </si>
  <si>
    <t>Muriel</t>
  </si>
  <si>
    <t>Baking Retailing</t>
  </si>
  <si>
    <t>Newman</t>
  </si>
  <si>
    <t>Primary Schools</t>
  </si>
  <si>
    <t>Noad</t>
  </si>
  <si>
    <t>Radio Receivers Retailing</t>
  </si>
  <si>
    <t>Poultry Farming</t>
  </si>
  <si>
    <t>Oxlade</t>
  </si>
  <si>
    <t>Paget</t>
  </si>
  <si>
    <t>Paley</t>
  </si>
  <si>
    <t>Education - Administration</t>
  </si>
  <si>
    <t>Palmer</t>
  </si>
  <si>
    <t>Timber Retailing</t>
  </si>
  <si>
    <t>Parfitt</t>
  </si>
  <si>
    <t>Ship Breaking</t>
  </si>
  <si>
    <t>Parish</t>
  </si>
  <si>
    <t>Paterson</t>
  </si>
  <si>
    <t>Veterinary Surgeon</t>
  </si>
  <si>
    <t>Patient</t>
  </si>
  <si>
    <t>Cement Manufacturing - Admin.</t>
  </si>
  <si>
    <t>M.O.H.</t>
  </si>
  <si>
    <t>Building Societies</t>
  </si>
  <si>
    <t>Pelling</t>
  </si>
  <si>
    <t>W.H.</t>
  </si>
  <si>
    <t>Grocer</t>
  </si>
  <si>
    <t>Petherick</t>
  </si>
  <si>
    <t>Phillips</t>
  </si>
  <si>
    <t>Pickering</t>
  </si>
  <si>
    <t>Maxwell Jack</t>
  </si>
  <si>
    <t>Pigg</t>
  </si>
  <si>
    <t>Grocery &amp; Provision Retailing</t>
  </si>
  <si>
    <t>Pinkerton</t>
  </si>
  <si>
    <t>Horticulture - Garden Centre</t>
  </si>
  <si>
    <t>Dental Surgery</t>
  </si>
  <si>
    <t>Poole</t>
  </si>
  <si>
    <t>Municipal Government Admin.</t>
  </si>
  <si>
    <t>Estate Agency &amp; Valuation</t>
  </si>
  <si>
    <t>Powell</t>
  </si>
  <si>
    <t>Comprehensive Schools</t>
  </si>
  <si>
    <t>Religion - Mission to Seamen</t>
  </si>
  <si>
    <t>Protheroe</t>
  </si>
  <si>
    <t>Petroleum Industry</t>
  </si>
  <si>
    <t>Purdy</t>
  </si>
  <si>
    <t>Pybus</t>
  </si>
  <si>
    <t>Municipal Finance</t>
  </si>
  <si>
    <t>Redington</t>
  </si>
  <si>
    <t>Photography</t>
  </si>
  <si>
    <t>Reed</t>
  </si>
  <si>
    <t>Leisure Activities</t>
  </si>
  <si>
    <t>Reynolds</t>
  </si>
  <si>
    <t>Building Construction</t>
  </si>
  <si>
    <t>Radio &amp; TV Retailing</t>
  </si>
  <si>
    <t>Richardson</t>
  </si>
  <si>
    <t>Rodhouse</t>
  </si>
  <si>
    <t>Roe</t>
  </si>
  <si>
    <t>Rogerson</t>
  </si>
  <si>
    <t>Rose</t>
  </si>
  <si>
    <t>Rubery</t>
  </si>
  <si>
    <t>Saunders</t>
  </si>
  <si>
    <t>Building Materials Retailing</t>
  </si>
  <si>
    <t>Gas Service</t>
  </si>
  <si>
    <t>Saxton</t>
  </si>
  <si>
    <t>Cigarette &amp; Tobacco Retailing</t>
  </si>
  <si>
    <t>Cig.&amp; Confect.Wholesaler</t>
  </si>
  <si>
    <t>Education</t>
  </si>
  <si>
    <t>Shaw</t>
  </si>
  <si>
    <t>Penal Institutions</t>
  </si>
  <si>
    <t>Sherry</t>
  </si>
  <si>
    <t>Alan</t>
  </si>
  <si>
    <t>Electrical Supply Service</t>
  </si>
  <si>
    <t>Accountant</t>
  </si>
  <si>
    <t>Slater</t>
  </si>
  <si>
    <t>Smallcombe</t>
  </si>
  <si>
    <t>Sports Outfitting</t>
  </si>
  <si>
    <t>Clock Manufacturer/Dist.</t>
  </si>
  <si>
    <t>Smith</t>
  </si>
  <si>
    <t>Flowers &amp; Plants Retailing</t>
  </si>
  <si>
    <t>Builder</t>
  </si>
  <si>
    <t>Communications Service</t>
  </si>
  <si>
    <t>Journalism</t>
  </si>
  <si>
    <t>Smithwick</t>
  </si>
  <si>
    <t>Southgate</t>
  </si>
  <si>
    <t>Wharfinger</t>
  </si>
  <si>
    <t>Southworth</t>
  </si>
  <si>
    <t>Emplyment Exchange</t>
  </si>
  <si>
    <t>Stacey</t>
  </si>
  <si>
    <t>Religion - Free Church</t>
  </si>
  <si>
    <t>Steadman</t>
  </si>
  <si>
    <t>Steen</t>
  </si>
  <si>
    <t>Financial Services</t>
  </si>
  <si>
    <t>Stickings</t>
  </si>
  <si>
    <t>Haulage Industry</t>
  </si>
  <si>
    <t>Sutton</t>
  </si>
  <si>
    <t>Gas Industry</t>
  </si>
  <si>
    <t>Svehlik</t>
  </si>
  <si>
    <t>Shoe Manufacturing</t>
  </si>
  <si>
    <t>Anglican Church</t>
  </si>
  <si>
    <t>Ticehurst</t>
  </si>
  <si>
    <t>Ladies' Clothing Retailing</t>
  </si>
  <si>
    <t>Tickle</t>
  </si>
  <si>
    <t>Milik Retailing</t>
  </si>
  <si>
    <t>Timothy</t>
  </si>
  <si>
    <t>Fuel Oil Distribution</t>
  </si>
  <si>
    <t>Tippen</t>
  </si>
  <si>
    <t>Loans Instalment Repayment</t>
  </si>
  <si>
    <t>Tucker</t>
  </si>
  <si>
    <t>Unwin</t>
  </si>
  <si>
    <t>Vesey</t>
  </si>
  <si>
    <t>Vicar of Grays</t>
  </si>
  <si>
    <t>Waller</t>
  </si>
  <si>
    <t>Police Service - Superintendent</t>
  </si>
  <si>
    <t>Walsham</t>
  </si>
  <si>
    <t>Ward</t>
  </si>
  <si>
    <t>Building Materials Retail</t>
  </si>
  <si>
    <t>Land Development</t>
  </si>
  <si>
    <t>Webb</t>
  </si>
  <si>
    <t>Insurance - Life</t>
  </si>
  <si>
    <t>Weber</t>
  </si>
  <si>
    <t>Wells</t>
  </si>
  <si>
    <t>West</t>
  </si>
  <si>
    <t>Mens Clothing Retailing</t>
  </si>
  <si>
    <t>Westrop</t>
  </si>
  <si>
    <t>Westwood</t>
  </si>
  <si>
    <t>Hat Retailing</t>
  </si>
  <si>
    <t>Whiting</t>
  </si>
  <si>
    <t>Tobacconist &amp; Confectioner</t>
  </si>
  <si>
    <t>Whyte</t>
  </si>
  <si>
    <t>Hospitals</t>
  </si>
  <si>
    <t>Wickham</t>
  </si>
  <si>
    <t>Public Libraries</t>
  </si>
  <si>
    <t>Winstanley</t>
  </si>
  <si>
    <t>Wood</t>
  </si>
  <si>
    <t>Law - General</t>
  </si>
  <si>
    <t>Worrall</t>
  </si>
  <si>
    <t>Haulage - Accountancy</t>
  </si>
  <si>
    <t>Wyles</t>
  </si>
  <si>
    <t>International Transport</t>
  </si>
  <si>
    <t>Wylie</t>
  </si>
  <si>
    <t>Veterinary Medicine</t>
  </si>
  <si>
    <t>Young</t>
  </si>
  <si>
    <t>General Stores - Dry Goods</t>
  </si>
  <si>
    <t>Founder Member</t>
  </si>
  <si>
    <t>Secretary</t>
  </si>
  <si>
    <t>Treasurer</t>
  </si>
  <si>
    <t>Radio Industry</t>
  </si>
  <si>
    <t>Owen</t>
  </si>
  <si>
    <t>Hospital Management</t>
  </si>
  <si>
    <t>Stationmaster - Grays</t>
  </si>
  <si>
    <t>Head Postmaster</t>
  </si>
  <si>
    <t>Port Welfare Officer</t>
  </si>
  <si>
    <t>A</t>
  </si>
  <si>
    <t>Watson</t>
  </si>
  <si>
    <t>1994-96</t>
  </si>
  <si>
    <t>Flower</t>
  </si>
  <si>
    <t>Schoolmaster</t>
  </si>
  <si>
    <t>1959-60</t>
  </si>
  <si>
    <t>Payne</t>
  </si>
  <si>
    <t>Building Contractor</t>
  </si>
  <si>
    <t>Schwar</t>
  </si>
  <si>
    <t>Coachbuilding Motor Vehicles</t>
  </si>
  <si>
    <t>Page</t>
  </si>
  <si>
    <t>Consultant Chemical Engineer</t>
  </si>
  <si>
    <t>Boyd</t>
  </si>
  <si>
    <t>Food Industry - Restauranteur</t>
  </si>
  <si>
    <t>Gamble</t>
  </si>
  <si>
    <t>Law Enforcement</t>
  </si>
  <si>
    <t>Loveland</t>
  </si>
  <si>
    <t xml:space="preserve">Morris </t>
  </si>
  <si>
    <t>Telecomms Consultancy</t>
  </si>
  <si>
    <t>Wilkinson</t>
  </si>
  <si>
    <t>Small Business Support</t>
  </si>
  <si>
    <t>Ginnelly</t>
  </si>
  <si>
    <t>Fire Inspection Officer</t>
  </si>
  <si>
    <t>Mohile</t>
  </si>
  <si>
    <t>Bookey</t>
  </si>
  <si>
    <t>Funeral Director</t>
  </si>
  <si>
    <t>Chong</t>
  </si>
  <si>
    <t>Solicitor</t>
  </si>
  <si>
    <t>Rothon</t>
  </si>
  <si>
    <t>Information Technology</t>
  </si>
  <si>
    <t>2002-06</t>
  </si>
  <si>
    <t>Peaford</t>
  </si>
  <si>
    <t>Media &amp; Communications</t>
  </si>
  <si>
    <t>Carter</t>
  </si>
  <si>
    <t>Retired</t>
  </si>
  <si>
    <t>Ramsay</t>
  </si>
  <si>
    <t>Initials</t>
  </si>
  <si>
    <t>First Name</t>
  </si>
  <si>
    <t>H</t>
  </si>
  <si>
    <t>Alldridge</t>
  </si>
  <si>
    <t>D J</t>
  </si>
  <si>
    <t>Sandy</t>
  </si>
  <si>
    <t xml:space="preserve">A J </t>
  </si>
  <si>
    <t>Jeff</t>
  </si>
  <si>
    <t>G F</t>
  </si>
  <si>
    <t>Andy</t>
  </si>
  <si>
    <t>Ron</t>
  </si>
  <si>
    <t>R</t>
  </si>
  <si>
    <t>G A</t>
  </si>
  <si>
    <t>Gordon</t>
  </si>
  <si>
    <t>H A</t>
  </si>
  <si>
    <t>Harry</t>
  </si>
  <si>
    <t>C</t>
  </si>
  <si>
    <t>Charles</t>
  </si>
  <si>
    <t>R B</t>
  </si>
  <si>
    <t>Brett</t>
  </si>
  <si>
    <t>A M</t>
  </si>
  <si>
    <t>Mortimer</t>
  </si>
  <si>
    <t>Clive</t>
  </si>
  <si>
    <t>Eddie</t>
  </si>
  <si>
    <t>EFP</t>
  </si>
  <si>
    <t>C S</t>
  </si>
  <si>
    <t>K S</t>
  </si>
  <si>
    <t>Ken</t>
  </si>
  <si>
    <t>F R</t>
  </si>
  <si>
    <t>Frank</t>
  </si>
  <si>
    <t>F C</t>
  </si>
  <si>
    <t>Fred</t>
  </si>
  <si>
    <t>R H</t>
  </si>
  <si>
    <t>Bob</t>
  </si>
  <si>
    <t>CAL</t>
  </si>
  <si>
    <t>RHB</t>
  </si>
  <si>
    <t>Reg</t>
  </si>
  <si>
    <t>J H</t>
  </si>
  <si>
    <t>James</t>
  </si>
  <si>
    <t>F J</t>
  </si>
  <si>
    <t>C W</t>
  </si>
  <si>
    <t>Cyril</t>
  </si>
  <si>
    <t>E</t>
  </si>
  <si>
    <t>Sonny</t>
  </si>
  <si>
    <t>J</t>
  </si>
  <si>
    <t>Joe</t>
  </si>
  <si>
    <t>JGE</t>
  </si>
  <si>
    <t>George</t>
  </si>
  <si>
    <t>H C</t>
  </si>
  <si>
    <t>Harold</t>
  </si>
  <si>
    <t>R P</t>
  </si>
  <si>
    <t>Arthur</t>
  </si>
  <si>
    <t>A W</t>
  </si>
  <si>
    <t>F W</t>
  </si>
  <si>
    <t>P</t>
  </si>
  <si>
    <t>Richard</t>
  </si>
  <si>
    <t>Phil</t>
  </si>
  <si>
    <t>E C</t>
  </si>
  <si>
    <t>Ernie</t>
  </si>
  <si>
    <t>David</t>
  </si>
  <si>
    <t>L</t>
  </si>
  <si>
    <t>Laurie</t>
  </si>
  <si>
    <t>P J</t>
  </si>
  <si>
    <t>J P</t>
  </si>
  <si>
    <t>R L</t>
  </si>
  <si>
    <t>Ray</t>
  </si>
  <si>
    <t>J W</t>
  </si>
  <si>
    <t>Jim</t>
  </si>
  <si>
    <t>R A</t>
  </si>
  <si>
    <t>Rowland</t>
  </si>
  <si>
    <t>A N</t>
  </si>
  <si>
    <t>Alvis</t>
  </si>
  <si>
    <t>Cliff</t>
  </si>
  <si>
    <t>Alfred</t>
  </si>
  <si>
    <t>G R</t>
  </si>
  <si>
    <t>Graham</t>
  </si>
  <si>
    <t>J B</t>
  </si>
  <si>
    <t>Jack</t>
  </si>
  <si>
    <t>M</t>
  </si>
  <si>
    <t>Maurice</t>
  </si>
  <si>
    <t>B J</t>
  </si>
  <si>
    <t>John</t>
  </si>
  <si>
    <t>BSJ</t>
  </si>
  <si>
    <t>Bryan</t>
  </si>
  <si>
    <t>RFN</t>
  </si>
  <si>
    <t>Dick</t>
  </si>
  <si>
    <t>A C</t>
  </si>
  <si>
    <t>B S</t>
  </si>
  <si>
    <t>D G</t>
  </si>
  <si>
    <t>Dennis</t>
  </si>
  <si>
    <t>J T</t>
  </si>
  <si>
    <t>C R</t>
  </si>
  <si>
    <t>Roy</t>
  </si>
  <si>
    <t>Henry</t>
  </si>
  <si>
    <t>SRJ</t>
  </si>
  <si>
    <t>Stan</t>
  </si>
  <si>
    <t>C H</t>
  </si>
  <si>
    <t>A F</t>
  </si>
  <si>
    <t>Tony</t>
  </si>
  <si>
    <t>S A</t>
  </si>
  <si>
    <t>Robin</t>
  </si>
  <si>
    <t>T F</t>
  </si>
  <si>
    <t>Thomas</t>
  </si>
  <si>
    <t>V H</t>
  </si>
  <si>
    <t>HWJ</t>
  </si>
  <si>
    <t>Gary</t>
  </si>
  <si>
    <t>G P</t>
  </si>
  <si>
    <t>Geoff</t>
  </si>
  <si>
    <t>J E</t>
  </si>
  <si>
    <t>AJD</t>
  </si>
  <si>
    <t>Alistair</t>
  </si>
  <si>
    <t>J K</t>
  </si>
  <si>
    <t>Jimmy</t>
  </si>
  <si>
    <t>H G</t>
  </si>
  <si>
    <t>D C</t>
  </si>
  <si>
    <t>Dave</t>
  </si>
  <si>
    <t>Mick</t>
  </si>
  <si>
    <t>S F</t>
  </si>
  <si>
    <t>Sam</t>
  </si>
  <si>
    <t>W C</t>
  </si>
  <si>
    <t>G S</t>
  </si>
  <si>
    <t>P T</t>
  </si>
  <si>
    <t>Trevor</t>
  </si>
  <si>
    <t>R D</t>
  </si>
  <si>
    <t>Mike</t>
  </si>
  <si>
    <t>R N</t>
  </si>
  <si>
    <t>G</t>
  </si>
  <si>
    <t>S H</t>
  </si>
  <si>
    <t>Steve</t>
  </si>
  <si>
    <t>Percy</t>
  </si>
  <si>
    <t>F H</t>
  </si>
  <si>
    <t>F</t>
  </si>
  <si>
    <t>Freddy</t>
  </si>
  <si>
    <t>J A</t>
  </si>
  <si>
    <t>J C</t>
  </si>
  <si>
    <t>J S</t>
  </si>
  <si>
    <t>F D</t>
  </si>
  <si>
    <t>H B</t>
  </si>
  <si>
    <t>Horace</t>
  </si>
  <si>
    <t>B</t>
  </si>
  <si>
    <t>Brian</t>
  </si>
  <si>
    <t>E M</t>
  </si>
  <si>
    <t>RJW</t>
  </si>
  <si>
    <t>Percival</t>
  </si>
  <si>
    <t>A V</t>
  </si>
  <si>
    <t>GWC</t>
  </si>
  <si>
    <t>PAJ</t>
  </si>
  <si>
    <t>Phillip</t>
  </si>
  <si>
    <t>G B</t>
  </si>
  <si>
    <t>Glynn</t>
  </si>
  <si>
    <t>W</t>
  </si>
  <si>
    <t>Bill</t>
  </si>
  <si>
    <t>T V</t>
  </si>
  <si>
    <t>DHT</t>
  </si>
  <si>
    <t>E T</t>
  </si>
  <si>
    <t>Edgar</t>
  </si>
  <si>
    <t>Glyn</t>
  </si>
  <si>
    <t>L C</t>
  </si>
  <si>
    <t>Llewellyn</t>
  </si>
  <si>
    <t>Tom</t>
  </si>
  <si>
    <t>D K</t>
  </si>
  <si>
    <t>Keith</t>
  </si>
  <si>
    <t>P G</t>
  </si>
  <si>
    <t>A E</t>
  </si>
  <si>
    <t>H H</t>
  </si>
  <si>
    <t>M D</t>
  </si>
  <si>
    <t>Michael</t>
  </si>
  <si>
    <t>D</t>
  </si>
  <si>
    <t>Danny</t>
  </si>
  <si>
    <t>A D</t>
  </si>
  <si>
    <t>H S</t>
  </si>
  <si>
    <t>Heney</t>
  </si>
  <si>
    <t>C J</t>
  </si>
  <si>
    <t>W W</t>
  </si>
  <si>
    <t>G M</t>
  </si>
  <si>
    <t>Bert</t>
  </si>
  <si>
    <t>S</t>
  </si>
  <si>
    <t>Stanley</t>
  </si>
  <si>
    <t>Alec</t>
  </si>
  <si>
    <t>Graeme</t>
  </si>
  <si>
    <t>L T</t>
  </si>
  <si>
    <t>Lesley</t>
  </si>
  <si>
    <t>K K</t>
  </si>
  <si>
    <t>Kamlesh</t>
  </si>
  <si>
    <t>W E</t>
  </si>
  <si>
    <t>C F</t>
  </si>
  <si>
    <t>Claud</t>
  </si>
  <si>
    <t>A P</t>
  </si>
  <si>
    <t>Archie</t>
  </si>
  <si>
    <t>A S</t>
  </si>
  <si>
    <t>D T</t>
  </si>
  <si>
    <t>Dan</t>
  </si>
  <si>
    <t>O P</t>
  </si>
  <si>
    <t>Oscar</t>
  </si>
  <si>
    <t>D L</t>
  </si>
  <si>
    <t>Don</t>
  </si>
  <si>
    <t>A R</t>
  </si>
  <si>
    <t>Alf</t>
  </si>
  <si>
    <t>W F</t>
  </si>
  <si>
    <t>Fraser</t>
  </si>
  <si>
    <t>Rajan</t>
  </si>
  <si>
    <t>JAN</t>
  </si>
  <si>
    <t>R S</t>
  </si>
  <si>
    <t>Stafford</t>
  </si>
  <si>
    <t>JHL</t>
  </si>
  <si>
    <t>Allan</t>
  </si>
  <si>
    <t>C E</t>
  </si>
  <si>
    <t>L J</t>
  </si>
  <si>
    <t>Lou</t>
  </si>
  <si>
    <t>J F</t>
  </si>
  <si>
    <t>B W</t>
  </si>
  <si>
    <t>Ben</t>
  </si>
  <si>
    <t>DVA</t>
  </si>
  <si>
    <t>Derek</t>
  </si>
  <si>
    <t>S J</t>
  </si>
  <si>
    <t>EER</t>
  </si>
  <si>
    <t>Eric</t>
  </si>
  <si>
    <t>W A</t>
  </si>
  <si>
    <t>Archer</t>
  </si>
  <si>
    <t>M J</t>
  </si>
  <si>
    <t>Albert</t>
  </si>
  <si>
    <t>C L</t>
  </si>
  <si>
    <t>N L</t>
  </si>
  <si>
    <t>Noel</t>
  </si>
  <si>
    <t>WJW</t>
  </si>
  <si>
    <t>E S</t>
  </si>
  <si>
    <t>R G</t>
  </si>
  <si>
    <t>Sidney</t>
  </si>
  <si>
    <t>I</t>
  </si>
  <si>
    <t>Iain</t>
  </si>
  <si>
    <t>Denis</t>
  </si>
  <si>
    <t>R J</t>
  </si>
  <si>
    <t>E K</t>
  </si>
  <si>
    <t>G W</t>
  </si>
  <si>
    <t>W S</t>
  </si>
  <si>
    <t>Walter</t>
  </si>
  <si>
    <t>R W</t>
  </si>
  <si>
    <t>AWF</t>
  </si>
  <si>
    <t>Sammy</t>
  </si>
  <si>
    <t>CIV</t>
  </si>
  <si>
    <t>Charlie</t>
  </si>
  <si>
    <t>D P</t>
  </si>
  <si>
    <t>E V</t>
  </si>
  <si>
    <t>CEV</t>
  </si>
  <si>
    <t>Ted</t>
  </si>
  <si>
    <t>J D</t>
  </si>
  <si>
    <t>GHB</t>
  </si>
  <si>
    <t>T C</t>
  </si>
  <si>
    <t>P L</t>
  </si>
  <si>
    <t>A K</t>
  </si>
  <si>
    <t>DWC</t>
  </si>
  <si>
    <t>Doug</t>
  </si>
  <si>
    <t>E A</t>
  </si>
  <si>
    <t>J G</t>
  </si>
  <si>
    <t>K V</t>
  </si>
  <si>
    <t>Leslie</t>
  </si>
  <si>
    <t>T J</t>
  </si>
  <si>
    <t>Terry</t>
  </si>
  <si>
    <t>WFG</t>
  </si>
  <si>
    <t>S E</t>
  </si>
  <si>
    <t>Stephen</t>
  </si>
  <si>
    <t>Arnold</t>
  </si>
  <si>
    <t>K</t>
  </si>
  <si>
    <t>Kamal</t>
  </si>
  <si>
    <t>F E</t>
  </si>
  <si>
    <t>Jerry</t>
  </si>
  <si>
    <t>D R</t>
  </si>
  <si>
    <t>AWC</t>
  </si>
  <si>
    <t>Gai</t>
  </si>
  <si>
    <t>William</t>
  </si>
  <si>
    <t>L G</t>
  </si>
  <si>
    <t>R F</t>
  </si>
  <si>
    <t>H J</t>
  </si>
  <si>
    <t>K A</t>
  </si>
  <si>
    <t>Sidarth</t>
  </si>
  <si>
    <t>W G</t>
  </si>
  <si>
    <t>Woody</t>
  </si>
  <si>
    <t>K P</t>
  </si>
  <si>
    <t>H W</t>
  </si>
  <si>
    <t>Howard</t>
  </si>
  <si>
    <t>M B</t>
  </si>
  <si>
    <t>Hew</t>
  </si>
  <si>
    <t>W N</t>
  </si>
  <si>
    <t>D W</t>
  </si>
  <si>
    <t>D H</t>
  </si>
  <si>
    <t>G E</t>
  </si>
  <si>
    <t>D A</t>
  </si>
  <si>
    <t>N</t>
  </si>
  <si>
    <t>Nick</t>
  </si>
  <si>
    <t>W L</t>
  </si>
  <si>
    <t>JJH</t>
  </si>
  <si>
    <t>K E</t>
  </si>
  <si>
    <t>M K</t>
  </si>
  <si>
    <t>D E</t>
  </si>
  <si>
    <t>K F</t>
  </si>
  <si>
    <t>E B</t>
  </si>
  <si>
    <t>Bryce</t>
  </si>
  <si>
    <t>Merlyn</t>
  </si>
  <si>
    <t>T</t>
  </si>
  <si>
    <t>A T</t>
  </si>
  <si>
    <t>Kevin</t>
  </si>
  <si>
    <t>Boreham</t>
  </si>
  <si>
    <t>Billinghurst</t>
  </si>
  <si>
    <t>Hardingham</t>
  </si>
  <si>
    <t>Minter</t>
  </si>
  <si>
    <t>Croarkin</t>
  </si>
  <si>
    <t>Little</t>
  </si>
  <si>
    <t>Abbott</t>
  </si>
  <si>
    <t>Whymark</t>
  </si>
  <si>
    <t>Harrison</t>
  </si>
  <si>
    <t>Hoche</t>
  </si>
  <si>
    <t>Title</t>
  </si>
  <si>
    <t>Rev</t>
  </si>
  <si>
    <t>Dr</t>
  </si>
  <si>
    <t xml:space="preserve">Aitken </t>
  </si>
  <si>
    <t>Astbury</t>
  </si>
  <si>
    <t xml:space="preserve">Barrow </t>
  </si>
  <si>
    <t>Browning</t>
  </si>
  <si>
    <t>Farquharson</t>
  </si>
  <si>
    <t xml:space="preserve">Groves </t>
  </si>
  <si>
    <t>Hawes</t>
  </si>
  <si>
    <t>Col</t>
  </si>
  <si>
    <t>Canon</t>
  </si>
  <si>
    <t>Pearce</t>
  </si>
  <si>
    <t xml:space="preserve">Pearce </t>
  </si>
  <si>
    <t>Honours</t>
  </si>
  <si>
    <t>Paul Harris Fellowship</t>
  </si>
  <si>
    <t>MBE</t>
  </si>
  <si>
    <t xml:space="preserve">Human </t>
  </si>
  <si>
    <t>OBE</t>
  </si>
  <si>
    <t>BEM</t>
  </si>
  <si>
    <t>Justice of Peace</t>
  </si>
  <si>
    <t>Barker</t>
  </si>
  <si>
    <t>JP</t>
  </si>
  <si>
    <t xml:space="preserve">Boatman </t>
  </si>
  <si>
    <t>Bromage</t>
  </si>
  <si>
    <t xml:space="preserve">Carter </t>
  </si>
  <si>
    <t>Church</t>
  </si>
  <si>
    <t>Coker</t>
  </si>
  <si>
    <t>Deats</t>
  </si>
  <si>
    <t xml:space="preserve">Fincham </t>
  </si>
  <si>
    <t xml:space="preserve">Hall </t>
  </si>
  <si>
    <t>Higgins</t>
  </si>
  <si>
    <t>Hussey</t>
  </si>
  <si>
    <t xml:space="preserve">Jones </t>
  </si>
  <si>
    <t>Jordan .</t>
  </si>
  <si>
    <t>Jubb.</t>
  </si>
  <si>
    <t xml:space="preserve">King </t>
  </si>
  <si>
    <t xml:space="preserve">Meyrick </t>
  </si>
  <si>
    <t xml:space="preserve">Murray </t>
  </si>
  <si>
    <t>Osborne</t>
  </si>
  <si>
    <t>Pearson</t>
  </si>
  <si>
    <t>Player</t>
  </si>
  <si>
    <t>Porter</t>
  </si>
  <si>
    <t xml:space="preserve">Porter </t>
  </si>
  <si>
    <t>Preece</t>
  </si>
  <si>
    <t xml:space="preserve">Price </t>
  </si>
  <si>
    <t xml:space="preserve">Saxton </t>
  </si>
  <si>
    <t>Shiner</t>
  </si>
  <si>
    <t>Smetham.</t>
  </si>
  <si>
    <t xml:space="preserve">Snoxall </t>
  </si>
  <si>
    <t xml:space="preserve">Standing </t>
  </si>
  <si>
    <t>Sud</t>
  </si>
  <si>
    <t>Swan.</t>
  </si>
  <si>
    <t xml:space="preserve">Thrush </t>
  </si>
  <si>
    <t>Vine</t>
  </si>
  <si>
    <t>Vohra</t>
  </si>
  <si>
    <t xml:space="preserve">Walsham </t>
  </si>
  <si>
    <t>Walsham.</t>
  </si>
  <si>
    <t xml:space="preserve">Watkins </t>
  </si>
  <si>
    <t xml:space="preserve">Watt </t>
  </si>
  <si>
    <t>Welch</t>
  </si>
  <si>
    <t>Winstone</t>
  </si>
  <si>
    <t>Date Ceased Membership</t>
  </si>
  <si>
    <t>Reason</t>
  </si>
  <si>
    <t>Barry</t>
  </si>
  <si>
    <t>Ian</t>
  </si>
  <si>
    <t>Andrew</t>
  </si>
  <si>
    <t>S C</t>
  </si>
  <si>
    <t>Stewart</t>
  </si>
  <si>
    <t>Corin</t>
  </si>
  <si>
    <t>1930-36</t>
  </si>
  <si>
    <t>1930-34</t>
  </si>
  <si>
    <t>1945-50</t>
  </si>
  <si>
    <t>1936-37</t>
  </si>
  <si>
    <t>1949-51</t>
  </si>
  <si>
    <t>1992-93</t>
  </si>
  <si>
    <t>1979-80</t>
  </si>
  <si>
    <t>1943-49</t>
  </si>
  <si>
    <t>1950-55</t>
  </si>
  <si>
    <t>1934-45</t>
  </si>
  <si>
    <t>1987-88</t>
  </si>
  <si>
    <t>1983-85</t>
  </si>
  <si>
    <t>1960-63</t>
  </si>
  <si>
    <t>1963-68</t>
  </si>
  <si>
    <t>1968-70</t>
  </si>
  <si>
    <t>1970-72</t>
  </si>
  <si>
    <t>1972-75</t>
  </si>
  <si>
    <t>1975-79</t>
  </si>
  <si>
    <t>1983-86</t>
  </si>
  <si>
    <t>1994-97</t>
  </si>
  <si>
    <t>1997-00</t>
  </si>
  <si>
    <t>2000-03</t>
  </si>
  <si>
    <t>2003-07</t>
  </si>
  <si>
    <t>2007-09</t>
  </si>
  <si>
    <t>2009-12</t>
  </si>
  <si>
    <t>1955-59</t>
  </si>
  <si>
    <t>1960-61</t>
  </si>
  <si>
    <t>1968-73</t>
  </si>
  <si>
    <t>1985-86</t>
  </si>
  <si>
    <t>2008-11</t>
  </si>
  <si>
    <t>Duncombe</t>
  </si>
  <si>
    <t>D - Deceased</t>
  </si>
  <si>
    <t>MA</t>
  </si>
  <si>
    <t>MA - Moved Away</t>
  </si>
  <si>
    <t>W - Change in Work commitments</t>
  </si>
  <si>
    <t>Lee</t>
  </si>
  <si>
    <t>M F</t>
  </si>
  <si>
    <t>Hamilton</t>
  </si>
  <si>
    <t>OC</t>
  </si>
  <si>
    <t>OC - Other Commitments</t>
  </si>
  <si>
    <t>2013-14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</si>
  <si>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</si>
  <si>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</si>
  <si>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</si>
  <si>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</si>
  <si>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</si>
  <si>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</si>
  <si>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</si>
  <si>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</si>
  <si>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</si>
  <si>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</si>
  <si>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</si>
  <si>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</si>
  <si>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1991-92</t>
  </si>
  <si>
    <t>1990-91</t>
  </si>
  <si>
    <t>1989-90</t>
  </si>
  <si>
    <t>1988-89</t>
  </si>
  <si>
    <t>1986-87</t>
  </si>
  <si>
    <t>1984-85</t>
  </si>
  <si>
    <t>1983-84</t>
  </si>
  <si>
    <t>1982-83</t>
  </si>
  <si>
    <t>1981-82</t>
  </si>
  <si>
    <t>1980-81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</si>
  <si>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</si>
  <si>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</si>
  <si>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</si>
  <si>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</si>
  <si>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</si>
  <si>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</si>
  <si>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</si>
  <si>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</si>
  <si>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</si>
  <si>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</si>
  <si>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</si>
  <si>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</si>
  <si>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</si>
  <si>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</si>
  <si>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</si>
  <si>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</si>
  <si>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</si>
  <si>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</si>
  <si>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1958-59</t>
  </si>
  <si>
    <t>1957-58</t>
  </si>
  <si>
    <t>1956-57</t>
  </si>
  <si>
    <t>1955-56</t>
  </si>
  <si>
    <t>1954-55</t>
  </si>
  <si>
    <t>1953-54</t>
  </si>
  <si>
    <t>1952-53</t>
  </si>
  <si>
    <t>1951-52</t>
  </si>
  <si>
    <t>1950-51</t>
  </si>
  <si>
    <t>1949-50</t>
  </si>
  <si>
    <t>1948-49</t>
  </si>
  <si>
    <t>1947-48</t>
  </si>
  <si>
    <t>1946-47</t>
  </si>
  <si>
    <t>1945-46</t>
  </si>
  <si>
    <t>1944-45</t>
  </si>
  <si>
    <t>1943-44</t>
  </si>
  <si>
    <t>1942-43</t>
  </si>
  <si>
    <t>1941-42</t>
  </si>
  <si>
    <t>1940-41</t>
  </si>
  <si>
    <t>1939-40</t>
  </si>
  <si>
    <t>1938-39</t>
  </si>
  <si>
    <t>1937-38</t>
  </si>
  <si>
    <t>1935-36</t>
  </si>
  <si>
    <t>1934-35</t>
  </si>
  <si>
    <t>1933-34</t>
  </si>
  <si>
    <t>1932-33</t>
  </si>
  <si>
    <t>1931-32</t>
  </si>
  <si>
    <t>1930-31</t>
  </si>
  <si>
    <t>1997-98</t>
  </si>
  <si>
    <t>1993-94</t>
  </si>
  <si>
    <t>1994-95</t>
  </si>
  <si>
    <t>1995-96</t>
  </si>
  <si>
    <t>1996-97</t>
  </si>
  <si>
    <t>1998-99</t>
  </si>
  <si>
    <t>2012-13</t>
  </si>
  <si>
    <t>Motor Manufacturing</t>
  </si>
  <si>
    <t>27/05/48  26/01/06</t>
  </si>
  <si>
    <t>MA    D</t>
  </si>
  <si>
    <t>1959-61 1975-78</t>
  </si>
  <si>
    <t>1978-80</t>
  </si>
  <si>
    <t>1973-75 1980-83 1986-94 1996-02</t>
  </si>
  <si>
    <t>1937-41 1942-43</t>
  </si>
  <si>
    <t>1951-55</t>
  </si>
  <si>
    <t>1980-83</t>
  </si>
  <si>
    <t>1988-92</t>
  </si>
  <si>
    <t>1986-87  1993-94</t>
  </si>
  <si>
    <t>1999-2000</t>
  </si>
  <si>
    <t>Year</t>
  </si>
  <si>
    <t>B S Coker</t>
  </si>
  <si>
    <t>T C Shiner</t>
  </si>
  <si>
    <t>D E Worrall</t>
  </si>
  <si>
    <t>G Jones</t>
  </si>
  <si>
    <t>K Sud</t>
  </si>
  <si>
    <t>G O Loveland</t>
  </si>
  <si>
    <t>S Vohra</t>
  </si>
  <si>
    <t>R Schwar</t>
  </si>
  <si>
    <t>R Mohile</t>
  </si>
  <si>
    <t>B Little</t>
  </si>
  <si>
    <t>Yes</t>
  </si>
  <si>
    <t>Trust Fund Treasurer</t>
  </si>
  <si>
    <t>A.W.Boatmen J.P.</t>
  </si>
  <si>
    <t>R.B. Asplin: R.Hall</t>
  </si>
  <si>
    <t>P.B. Davy</t>
  </si>
  <si>
    <t>H.Alldrige Abbott</t>
  </si>
  <si>
    <t>Mortimer Astbury Rev.</t>
  </si>
  <si>
    <t>H.B.Higgins J.P.</t>
  </si>
  <si>
    <t>P.B. Davy: S.J. Pybus</t>
  </si>
  <si>
    <t>P.B.Davy</t>
  </si>
  <si>
    <t>S.J. Pybus: F.R. Palmer</t>
  </si>
  <si>
    <t>E.Fincham M.C. ARIBA. AMPTI</t>
  </si>
  <si>
    <t>R.B.  Asplin: R. Hall</t>
  </si>
  <si>
    <t>E.M.Horncastle</t>
  </si>
  <si>
    <t>R.Hall: T. Jones</t>
  </si>
  <si>
    <t>R.B.Asplin</t>
  </si>
  <si>
    <t>T. Jones: T.F. Drury</t>
  </si>
  <si>
    <t>S.J. Pybus</t>
  </si>
  <si>
    <t>Rowland Hall J.P. F.C.A. PHF.</t>
  </si>
  <si>
    <t>J.W.Mason</t>
  </si>
  <si>
    <t>G.F.Andrassy M.B.E. M.I.C.E.</t>
  </si>
  <si>
    <t>W.E.Walshm J.P.</t>
  </si>
  <si>
    <t>J.B.Chawner: T. Jones</t>
  </si>
  <si>
    <t>W.N.Welch Rev. M.A.</t>
  </si>
  <si>
    <t>T. Jones: H.H. Judd</t>
  </si>
  <si>
    <t>T.Jones J.P.</t>
  </si>
  <si>
    <t>H.H. Judd: J.B. Chawner</t>
  </si>
  <si>
    <t>A.T.Saunders</t>
  </si>
  <si>
    <t>S.J.Pearce Rev.</t>
  </si>
  <si>
    <t>A.S. West</t>
  </si>
  <si>
    <t>S.J.Pybus</t>
  </si>
  <si>
    <t>C.L.Porter A.R.I.C.S.</t>
  </si>
  <si>
    <t>P.G.Jordan</t>
  </si>
  <si>
    <t>H.H. Judd: S. Lazell</t>
  </si>
  <si>
    <t>C.I.V.Saxton</t>
  </si>
  <si>
    <t>S. Lazell: J.B. Chawner</t>
  </si>
  <si>
    <t>H.H.Judd</t>
  </si>
  <si>
    <t>F.R. Murray</t>
  </si>
  <si>
    <t>A.S.West</t>
  </si>
  <si>
    <t>S.A. Deats: J.B. Chawner</t>
  </si>
  <si>
    <t>F.J.Jordan B.E.M. M.A. J.P.</t>
  </si>
  <si>
    <t>M.Watt O.B.E. J.P. PHF.</t>
  </si>
  <si>
    <t>F.D.Haynes</t>
  </si>
  <si>
    <t>S.A. Deats: G.R. Catton</t>
  </si>
  <si>
    <t>G.B.Player L.D.S. R.C.S. PDG P.H.F.</t>
  </si>
  <si>
    <t>H.C Cox</t>
  </si>
  <si>
    <t>A.R. Powell</t>
  </si>
  <si>
    <t>S.A.Deats PHF.</t>
  </si>
  <si>
    <t>F.R.Barker F.C.A.</t>
  </si>
  <si>
    <t>F.R.Murray J.P.</t>
  </si>
  <si>
    <t>D.C.Fender</t>
  </si>
  <si>
    <t>G. Shaw</t>
  </si>
  <si>
    <t>F.J. Beatty</t>
  </si>
  <si>
    <t>Dr. A.J.Aitken</t>
  </si>
  <si>
    <t>P. Human</t>
  </si>
  <si>
    <t>D.H.T.Jones</t>
  </si>
  <si>
    <t>F.R. Barker</t>
  </si>
  <si>
    <t>R.F.N. Clark</t>
  </si>
  <si>
    <t>R.Andrassy</t>
  </si>
  <si>
    <t>E.E.R. Pearson</t>
  </si>
  <si>
    <t>C.S. Jubb</t>
  </si>
  <si>
    <t>W.G.Walsham J.P.</t>
  </si>
  <si>
    <t>J.A.Westwood</t>
  </si>
  <si>
    <t>D.K.Jordan</t>
  </si>
  <si>
    <t>A.W.C.Thrush Rev.</t>
  </si>
  <si>
    <t>C.S.Jubb A.R.I.C.S. PHF.</t>
  </si>
  <si>
    <t>F.H. Saunders</t>
  </si>
  <si>
    <t>J.A. Westwood</t>
  </si>
  <si>
    <t>E.E.R.Pearson L.V.A.</t>
  </si>
  <si>
    <t>A.W.Morgan P.D.G. PHF.</t>
  </si>
  <si>
    <t>B.S.J.Clark</t>
  </si>
  <si>
    <t>D.W.C.Smith Dr. O.B.E. T.D.</t>
  </si>
  <si>
    <t>A.N. Carter</t>
  </si>
  <si>
    <t>B.S. Coker</t>
  </si>
  <si>
    <t>K.E.Wood PHF.</t>
  </si>
  <si>
    <t>J.D. Saxton</t>
  </si>
  <si>
    <t>J.Weber</t>
  </si>
  <si>
    <t>A.F. Crouch</t>
  </si>
  <si>
    <t>A.K.Smetham M.A. B.Sc. F.R.S.A.</t>
  </si>
  <si>
    <t>A.N.Carter J.P.</t>
  </si>
  <si>
    <t>L.J. Osborne PHF.</t>
  </si>
  <si>
    <t>W.J.W.Preece M.B.E.</t>
  </si>
  <si>
    <t>J.G.E. Blake</t>
  </si>
  <si>
    <t>A.F.Crouch</t>
  </si>
  <si>
    <t>H. Ash</t>
  </si>
  <si>
    <t>B.S.Coker M.B.E. F.C.A. PHF.</t>
  </si>
  <si>
    <t>J.W. Walsham</t>
  </si>
  <si>
    <t>T.C. Shiner</t>
  </si>
  <si>
    <t>A.P.Mee PHF.</t>
  </si>
  <si>
    <t>A.C.Clarke</t>
  </si>
  <si>
    <t>R. Rubery</t>
  </si>
  <si>
    <t>H.A.Ash</t>
  </si>
  <si>
    <t>D.W. Wells</t>
  </si>
  <si>
    <t>D.P. Saxton</t>
  </si>
  <si>
    <t>D.W.Wells</t>
  </si>
  <si>
    <t>C.R. Cottis</t>
  </si>
  <si>
    <t>N.L.Porter L.V.A.</t>
  </si>
  <si>
    <t>J.W.Walsham</t>
  </si>
  <si>
    <t>J.Church J.P. M.A. F.Inst.Pet. F.R.S.A.</t>
  </si>
  <si>
    <t>R. Barness</t>
  </si>
  <si>
    <t>R.J.Reynolds PHF.</t>
  </si>
  <si>
    <t>J.J.H.Winstone B.Sc.</t>
  </si>
  <si>
    <t>D. Worrall</t>
  </si>
  <si>
    <t>K. Wyles</t>
  </si>
  <si>
    <t>D.R.Swan B.D.S. L.D.S. R.C.S.</t>
  </si>
  <si>
    <t>C.E.V.Saxton J.P.</t>
  </si>
  <si>
    <t>D. Worrall: D.G. Redington</t>
  </si>
  <si>
    <t xml:space="preserve">D.G.Colloff </t>
  </si>
  <si>
    <t>P. Brainwood: D.G. Redington</t>
  </si>
  <si>
    <t>R.Bowyer</t>
  </si>
  <si>
    <t>C. Banbury: D.G. Redington</t>
  </si>
  <si>
    <t>C.Attwood</t>
  </si>
  <si>
    <t>J. Page: D.G. Redington</t>
  </si>
  <si>
    <t>A. Bradwell</t>
  </si>
  <si>
    <t>J.W. Harrington</t>
  </si>
  <si>
    <t>G.O. Loveland</t>
  </si>
  <si>
    <t>G. Jones</t>
  </si>
  <si>
    <t>S. Vohra: D.G. Redington</t>
  </si>
  <si>
    <t>D Swan</t>
  </si>
  <si>
    <t>B J Chong</t>
  </si>
  <si>
    <t>Directory Available</t>
  </si>
  <si>
    <t>R Rubery</t>
  </si>
  <si>
    <t>J D Saxton</t>
  </si>
  <si>
    <t>N - New Club - Mardyke Valley</t>
  </si>
  <si>
    <t>As at</t>
  </si>
  <si>
    <t>Yrs in Club</t>
  </si>
  <si>
    <t>30/06/93  30/06/12</t>
  </si>
  <si>
    <t>30/09/04</t>
  </si>
  <si>
    <t xml:space="preserve">Banbury </t>
  </si>
  <si>
    <t>District Governor - 1975</t>
  </si>
  <si>
    <t>District Governor - 1988</t>
  </si>
  <si>
    <t>Dvorkin</t>
  </si>
  <si>
    <t>Evans</t>
  </si>
  <si>
    <t>Y</t>
  </si>
  <si>
    <t>Yvonne</t>
  </si>
  <si>
    <t>I Ramsay</t>
  </si>
  <si>
    <t>Education - Head Teacher</t>
  </si>
  <si>
    <t>Local Authority Finance</t>
  </si>
  <si>
    <t>Building Services</t>
  </si>
  <si>
    <t>IT Consultant</t>
  </si>
  <si>
    <t>Aviation Flying Instructor</t>
  </si>
  <si>
    <t>Local Museum</t>
  </si>
  <si>
    <t>Transport</t>
  </si>
  <si>
    <t>Timber - Retail</t>
  </si>
  <si>
    <t>Stuart</t>
  </si>
  <si>
    <t>Agriculture</t>
  </si>
  <si>
    <t>Stevens</t>
  </si>
  <si>
    <t>Elaine</t>
  </si>
  <si>
    <t>Civil Service (Retired)</t>
  </si>
  <si>
    <t>Hooper</t>
  </si>
  <si>
    <t>2014-15</t>
  </si>
  <si>
    <t>Retired IT</t>
  </si>
  <si>
    <t>Social Services</t>
  </si>
  <si>
    <t>retired</t>
  </si>
  <si>
    <t>P Minter</t>
  </si>
  <si>
    <t>2015-16</t>
  </si>
  <si>
    <t>Round Tabler</t>
  </si>
  <si>
    <t xml:space="preserve">H.C Cox </t>
  </si>
  <si>
    <t>Appendix 1</t>
  </si>
  <si>
    <t xml:space="preserve">                                 PRESIDENTS AND OFFICERS OF THE CLUB</t>
  </si>
  <si>
    <t>Appendix 5</t>
  </si>
  <si>
    <t xml:space="preserve">                  Listing of the Members of the Club since its Formation</t>
  </si>
  <si>
    <t xml:space="preserve">‘What Rotary requires in a President is the ability to inspire the Club , to point out any avenues of service which the Club or the Movement </t>
  </si>
  <si>
    <t xml:space="preserve">might be neglecting and to join in the Club’s activities as much as he can without detriment to his business or profession. </t>
  </si>
  <si>
    <t xml:space="preserve">To neglect his business or profession to give more time to Rotary would be a denial of the whole basis of Vocational Service.’        </t>
  </si>
  <si>
    <t xml:space="preserve"> ( Rowland Hall 1980)</t>
  </si>
  <si>
    <t>Photos of all Past presidents, except those highlighted in yellow, are in the Rogues Galleryt on the website</t>
  </si>
  <si>
    <t>F.H.Saunders R.I.B.I. PHF</t>
  </si>
  <si>
    <t>D.T.Meyrick J.P. B.A. DipEd. PHF</t>
  </si>
  <si>
    <t>T.C.Shiner F.C.A. PHF</t>
  </si>
  <si>
    <t>C.S.Banbury B.Sc. C.Eng.M.I.C.E. PHF</t>
  </si>
  <si>
    <t>R. Smallcombe PHF</t>
  </si>
  <si>
    <t>R. Draper PHF</t>
  </si>
  <si>
    <t>P.Brainwood PHF</t>
  </si>
  <si>
    <t>J.Smith PHF</t>
  </si>
  <si>
    <t>D E Worrall PHF</t>
  </si>
  <si>
    <t>K Watkins</t>
  </si>
  <si>
    <t>Alsop</t>
  </si>
  <si>
    <t>Adrian</t>
  </si>
  <si>
    <t>2016-17</t>
  </si>
  <si>
    <t>2006-08 2011-17</t>
  </si>
  <si>
    <t>JB</t>
  </si>
  <si>
    <t>Heath</t>
  </si>
  <si>
    <t>Fin Servs - Retired</t>
  </si>
  <si>
    <t>Ex</t>
  </si>
  <si>
    <t>Co Sec - Retired</t>
  </si>
  <si>
    <t>Actuary - Retired</t>
  </si>
  <si>
    <t>S Payne</t>
  </si>
  <si>
    <t>J B Smith</t>
  </si>
  <si>
    <t>2017-18</t>
  </si>
  <si>
    <t>Falder</t>
  </si>
  <si>
    <t>Building Surveyor - Ret</t>
  </si>
  <si>
    <t xml:space="preserve">                  Listing of the Current Members of the Club </t>
  </si>
  <si>
    <t xml:space="preserve"> </t>
  </si>
  <si>
    <t>M Dvorkin</t>
  </si>
  <si>
    <t>Only on line</t>
  </si>
  <si>
    <t>Ingram</t>
  </si>
  <si>
    <t xml:space="preserve">C </t>
  </si>
  <si>
    <t>Retired Insurance Broker</t>
  </si>
  <si>
    <t>2018/19</t>
  </si>
  <si>
    <t>2017-19</t>
  </si>
  <si>
    <t>2012-19</t>
  </si>
  <si>
    <t>Relig - Missions to Seamen</t>
  </si>
  <si>
    <t>PHOTOS OF ALL PAST PRESIDENTS, EXCEPT THOSE HIGHLIGHTED IN YELLOW,</t>
  </si>
  <si>
    <t xml:space="preserve">     ARE SHOWN IN THE ROGUES GALLERY ON THE WEBSITE</t>
  </si>
  <si>
    <t>Mrs E Stevens</t>
  </si>
  <si>
    <t>2019/20</t>
  </si>
  <si>
    <t>2012-20</t>
  </si>
  <si>
    <t>2017-20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</si>
</sst>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"/>
    <numFmt numFmtId="165" formatCode="mm\-yyyy"/>
    <numFmt numFmtId="166" formatCode="[$-809]dd\ mmmm\ yyyy"/>
    <numFmt numFmtId="167" formatCode="dd/mm/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Wingdings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68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horizontal="center"/>
    </xf>
    <xf numFmtId="167" fontId="0" fillId="0" borderId="25" xfId="0" applyNumberFormat="1" applyFont="1" applyBorder="1" applyAlignment="1" quotePrefix="1">
      <alignment horizontal="center"/>
    </xf>
    <xf numFmtId="14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7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shrinkToFit="1"/>
    </xf>
    <xf numFmtId="0" fontId="0" fillId="0" borderId="27" xfId="0" applyFont="1" applyBorder="1" applyAlignment="1">
      <alignment/>
    </xf>
    <xf numFmtId="17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shrinkToFit="1"/>
    </xf>
    <xf numFmtId="0" fontId="0" fillId="0" borderId="24" xfId="0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left"/>
    </xf>
    <xf numFmtId="167" fontId="0" fillId="0" borderId="25" xfId="0" applyNumberFormat="1" applyFont="1" applyBorder="1" applyAlignment="1">
      <alignment horizontal="center" wrapText="1"/>
    </xf>
    <xf numFmtId="14" fontId="0" fillId="0" borderId="25" xfId="0" applyNumberFormat="1" applyFont="1" applyBorder="1" applyAlignment="1">
      <alignment horizontal="center" wrapText="1"/>
    </xf>
    <xf numFmtId="168" fontId="0" fillId="7" borderId="26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1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wrapText="1"/>
    </xf>
    <xf numFmtId="167" fontId="0" fillId="33" borderId="25" xfId="0" applyNumberFormat="1" applyFont="1" applyFill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 shrinkToFi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25" xfId="0" applyNumberFormat="1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68" fontId="0" fillId="7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left" wrapText="1"/>
    </xf>
    <xf numFmtId="14" fontId="0" fillId="0" borderId="25" xfId="0" applyNumberFormat="1" applyFont="1" applyBorder="1" applyAlignment="1" quotePrefix="1">
      <alignment horizontal="center"/>
    </xf>
    <xf numFmtId="164" fontId="0" fillId="0" borderId="25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4" fontId="0" fillId="0" borderId="25" xfId="0" applyNumberFormat="1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14" fontId="0" fillId="0" borderId="28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center" vertical="center"/>
    </xf>
    <xf numFmtId="167" fontId="0" fillId="0" borderId="2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7" fontId="0" fillId="0" borderId="28" xfId="0" applyNumberFormat="1" applyFont="1" applyBorder="1" applyAlignment="1" quotePrefix="1">
      <alignment horizontal="center"/>
    </xf>
    <xf numFmtId="167" fontId="0" fillId="0" borderId="28" xfId="0" applyNumberFormat="1" applyFont="1" applyFill="1" applyBorder="1" applyAlignment="1">
      <alignment horizontal="center"/>
    </xf>
    <xf numFmtId="168" fontId="0" fillId="0" borderId="3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 quotePrefix="1">
      <alignment horizontal="center"/>
    </xf>
    <xf numFmtId="167" fontId="0" fillId="33" borderId="11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9"/>
  <sheetViews>
    <sheetView zoomScalePageLayoutView="0" workbookViewId="0" topLeftCell="A1">
      <pane ySplit="2940" topLeftCell="A287" activePane="topLeft" state="split"/>
      <selection pane="topLeft" activeCell="A34" sqref="A34"/>
      <selection pane="bottomLeft" activeCell="A1" sqref="A1:IV310"/>
      <selection pane="topLeft" activeCell="A1" sqref="A1"/>
      <selection pane="topLeft" activeCell="A1" sqref="A1"/>
      <selection pane="topLeft" activeCell="B1" sqref="B1:S328"/>
    </sheetView>
  </sheetViews>
  <sheetFormatPr defaultColWidth="9.140625" defaultRowHeight="12.75"/>
  <cols>
    <col min="2" max="2" width="5.00390625" style="8" customWidth="1"/>
    <col min="3" max="3" width="14.421875" style="0" customWidth="1"/>
    <col min="4" max="4" width="5.57421875" style="0" customWidth="1"/>
    <col min="5" max="5" width="13.7109375" style="0" customWidth="1"/>
    <col min="6" max="6" width="4.140625" style="0" customWidth="1"/>
    <col min="7" max="7" width="4.57421875" style="0" customWidth="1"/>
    <col min="8" max="8" width="4.7109375" style="0" customWidth="1"/>
    <col min="9" max="9" width="4.00390625" style="0" customWidth="1"/>
    <col min="10" max="10" width="3.421875" style="0" customWidth="1"/>
    <col min="11" max="11" width="2.7109375" style="0" customWidth="1"/>
    <col min="12" max="12" width="10.00390625" style="0" customWidth="1"/>
    <col min="13" max="13" width="10.57421875" style="0" customWidth="1"/>
    <col min="14" max="14" width="5.421875" style="0" customWidth="1"/>
    <col min="15" max="15" width="8.57421875" style="0" customWidth="1"/>
    <col min="19" max="19" width="25.140625" style="0" customWidth="1"/>
    <col min="20" max="20" width="4.140625" style="0" customWidth="1"/>
    <col min="22" max="22" width="10.8515625" style="0" customWidth="1"/>
  </cols>
  <sheetData>
    <row r="2" ht="18">
      <c r="Q2" s="99" t="s">
        <v>1117</v>
      </c>
    </row>
    <row r="4" spans="4:12" ht="18">
      <c r="D4" s="99" t="s">
        <v>1118</v>
      </c>
      <c r="E4" s="99"/>
      <c r="F4" s="99"/>
      <c r="G4" s="99"/>
      <c r="H4" s="99"/>
      <c r="I4" s="99"/>
      <c r="J4" s="99"/>
      <c r="K4" s="99"/>
      <c r="L4" s="99"/>
    </row>
    <row r="6" spans="2:22" ht="79.5" customHeight="1">
      <c r="B6" s="34"/>
      <c r="C6" s="1" t="s">
        <v>0</v>
      </c>
      <c r="D6" s="4" t="s">
        <v>437</v>
      </c>
      <c r="E6" s="5" t="s">
        <v>438</v>
      </c>
      <c r="F6" s="1" t="s">
        <v>748</v>
      </c>
      <c r="G6" s="1" t="s">
        <v>762</v>
      </c>
      <c r="H6" s="6" t="s">
        <v>763</v>
      </c>
      <c r="I6" s="6" t="s">
        <v>768</v>
      </c>
      <c r="J6" s="4" t="s">
        <v>392</v>
      </c>
      <c r="K6" s="4" t="s">
        <v>1113</v>
      </c>
      <c r="L6" s="3" t="s">
        <v>1</v>
      </c>
      <c r="M6" s="2" t="s">
        <v>810</v>
      </c>
      <c r="N6" s="3" t="s">
        <v>811</v>
      </c>
      <c r="O6" s="33" t="s">
        <v>1082</v>
      </c>
      <c r="P6" s="3" t="s">
        <v>2</v>
      </c>
      <c r="Q6" s="3" t="s">
        <v>393</v>
      </c>
      <c r="R6" s="3" t="s">
        <v>394</v>
      </c>
      <c r="S6" s="2" t="s">
        <v>3</v>
      </c>
      <c r="U6" s="32" t="s">
        <v>1081</v>
      </c>
      <c r="V6" s="31">
        <v>43733</v>
      </c>
    </row>
    <row r="7" spans="2:22" ht="15" customHeight="1">
      <c r="B7" s="8">
        <v>1</v>
      </c>
      <c r="C7" s="36" t="s">
        <v>744</v>
      </c>
      <c r="D7" s="37" t="s">
        <v>451</v>
      </c>
      <c r="E7" s="38" t="s">
        <v>440</v>
      </c>
      <c r="F7" s="36" t="s">
        <v>749</v>
      </c>
      <c r="G7" s="36"/>
      <c r="H7" s="36"/>
      <c r="I7" s="36"/>
      <c r="J7" s="39" t="s">
        <v>568</v>
      </c>
      <c r="K7" s="40"/>
      <c r="L7" s="41">
        <v>11023</v>
      </c>
      <c r="M7" s="42">
        <v>12514</v>
      </c>
      <c r="N7" s="43" t="s">
        <v>856</v>
      </c>
      <c r="O7" s="44">
        <f>(M7-L7)/365</f>
        <v>4.0849315068493155</v>
      </c>
      <c r="P7" s="45" t="s">
        <v>925</v>
      </c>
      <c r="Q7" s="45"/>
      <c r="R7" s="45"/>
      <c r="S7" s="46" t="s">
        <v>4</v>
      </c>
      <c r="U7" s="7" t="s">
        <v>811</v>
      </c>
      <c r="V7" s="30" t="s">
        <v>849</v>
      </c>
    </row>
    <row r="8" spans="2:22" ht="15" customHeight="1">
      <c r="B8" s="8">
        <f aca="true" t="shared" si="0" ref="B8:B71">B7+1</f>
        <v>2</v>
      </c>
      <c r="C8" s="36" t="s">
        <v>15</v>
      </c>
      <c r="D8" s="39" t="s">
        <v>455</v>
      </c>
      <c r="E8" s="47" t="s">
        <v>456</v>
      </c>
      <c r="F8" s="36"/>
      <c r="G8" s="36"/>
      <c r="H8" s="36"/>
      <c r="I8" s="36"/>
      <c r="J8" s="39" t="s">
        <v>568</v>
      </c>
      <c r="K8" s="40"/>
      <c r="L8" s="41">
        <v>11023</v>
      </c>
      <c r="M8" s="41">
        <v>16618</v>
      </c>
      <c r="N8" s="39" t="s">
        <v>856</v>
      </c>
      <c r="O8" s="44">
        <f aca="true" t="shared" si="1" ref="O8:O71">(M8-L8)/365</f>
        <v>15.32876712328767</v>
      </c>
      <c r="P8" s="39" t="s">
        <v>920</v>
      </c>
      <c r="Q8" s="39" t="s">
        <v>818</v>
      </c>
      <c r="R8" s="39"/>
      <c r="S8" s="47" t="s">
        <v>16</v>
      </c>
      <c r="V8" s="7" t="s">
        <v>851</v>
      </c>
    </row>
    <row r="9" spans="2:22" ht="15" customHeight="1">
      <c r="B9" s="8">
        <f t="shared" si="0"/>
        <v>3</v>
      </c>
      <c r="C9" s="36" t="s">
        <v>752</v>
      </c>
      <c r="D9" s="39" t="s">
        <v>457</v>
      </c>
      <c r="E9" s="47" t="s">
        <v>458</v>
      </c>
      <c r="F9" s="36" t="s">
        <v>749</v>
      </c>
      <c r="G9" s="36"/>
      <c r="H9" s="36"/>
      <c r="I9" s="36"/>
      <c r="J9" s="39" t="s">
        <v>568</v>
      </c>
      <c r="K9" s="40"/>
      <c r="L9" s="41">
        <v>11023</v>
      </c>
      <c r="M9" s="41">
        <v>12965</v>
      </c>
      <c r="N9" s="39" t="s">
        <v>604</v>
      </c>
      <c r="O9" s="44">
        <f t="shared" si="1"/>
        <v>5.32054794520548</v>
      </c>
      <c r="P9" s="39" t="s">
        <v>924</v>
      </c>
      <c r="Q9" s="39"/>
      <c r="R9" s="39"/>
      <c r="S9" s="46" t="s">
        <v>17</v>
      </c>
      <c r="V9" s="7" t="s">
        <v>852</v>
      </c>
    </row>
    <row r="10" spans="2:22" ht="15" customHeight="1">
      <c r="B10" s="8">
        <f t="shared" si="0"/>
        <v>4</v>
      </c>
      <c r="C10" s="36" t="s">
        <v>36</v>
      </c>
      <c r="D10" s="39" t="s">
        <v>37</v>
      </c>
      <c r="E10" s="47"/>
      <c r="F10" s="36"/>
      <c r="G10" s="36"/>
      <c r="H10" s="36"/>
      <c r="I10" s="36"/>
      <c r="J10" s="39" t="s">
        <v>568</v>
      </c>
      <c r="K10" s="40"/>
      <c r="L10" s="41">
        <v>11023</v>
      </c>
      <c r="M10" s="41">
        <v>13331</v>
      </c>
      <c r="N10" s="39"/>
      <c r="O10" s="44">
        <f t="shared" si="1"/>
        <v>6.323287671232877</v>
      </c>
      <c r="P10" s="39"/>
      <c r="Q10" s="48"/>
      <c r="R10" s="48"/>
      <c r="S10" s="46" t="s">
        <v>38</v>
      </c>
      <c r="V10" s="7" t="s">
        <v>857</v>
      </c>
    </row>
    <row r="11" spans="2:22" ht="15" customHeight="1">
      <c r="B11" s="8">
        <f t="shared" si="0"/>
        <v>5</v>
      </c>
      <c r="C11" s="36" t="s">
        <v>771</v>
      </c>
      <c r="D11" s="39" t="s">
        <v>489</v>
      </c>
      <c r="E11" s="47" t="s">
        <v>488</v>
      </c>
      <c r="F11" s="36"/>
      <c r="G11" s="36"/>
      <c r="H11" s="36"/>
      <c r="I11" s="36" t="s">
        <v>770</v>
      </c>
      <c r="J11" s="39" t="s">
        <v>568</v>
      </c>
      <c r="K11" s="40"/>
      <c r="L11" s="41">
        <v>11023</v>
      </c>
      <c r="M11" s="41">
        <v>15887</v>
      </c>
      <c r="N11" s="39" t="s">
        <v>604</v>
      </c>
      <c r="O11" s="44">
        <f t="shared" si="1"/>
        <v>13.326027397260274</v>
      </c>
      <c r="P11" s="39" t="s">
        <v>926</v>
      </c>
      <c r="Q11" s="39"/>
      <c r="R11" s="39"/>
      <c r="S11" s="46" t="s">
        <v>51</v>
      </c>
      <c r="V11" s="29" t="s">
        <v>1080</v>
      </c>
    </row>
    <row r="12" spans="2:19" ht="15" customHeight="1">
      <c r="B12" s="8">
        <f t="shared" si="0"/>
        <v>6</v>
      </c>
      <c r="C12" s="36" t="s">
        <v>98</v>
      </c>
      <c r="D12" s="39" t="s">
        <v>99</v>
      </c>
      <c r="E12" s="47"/>
      <c r="F12" s="36"/>
      <c r="G12" s="36"/>
      <c r="H12" s="36"/>
      <c r="I12" s="36"/>
      <c r="J12" s="39" t="s">
        <v>568</v>
      </c>
      <c r="K12" s="40"/>
      <c r="L12" s="41">
        <v>11023</v>
      </c>
      <c r="M12" s="41">
        <v>22273</v>
      </c>
      <c r="N12" s="39" t="s">
        <v>604</v>
      </c>
      <c r="O12" s="44">
        <f t="shared" si="1"/>
        <v>30.82191780821918</v>
      </c>
      <c r="P12" s="39" t="s">
        <v>922</v>
      </c>
      <c r="Q12" s="48"/>
      <c r="R12" s="48" t="s">
        <v>819</v>
      </c>
      <c r="S12" s="46" t="s">
        <v>100</v>
      </c>
    </row>
    <row r="13" spans="2:19" ht="15" customHeight="1">
      <c r="B13" s="8">
        <f t="shared" si="0"/>
        <v>7</v>
      </c>
      <c r="C13" s="47" t="s">
        <v>777</v>
      </c>
      <c r="D13" s="39" t="s">
        <v>479</v>
      </c>
      <c r="E13" s="47" t="s">
        <v>126</v>
      </c>
      <c r="F13" s="47"/>
      <c r="G13" s="47"/>
      <c r="H13" s="47"/>
      <c r="I13" s="47"/>
      <c r="J13" s="39" t="s">
        <v>568</v>
      </c>
      <c r="K13" s="40"/>
      <c r="L13" s="41">
        <v>11023</v>
      </c>
      <c r="M13" s="41">
        <v>20783</v>
      </c>
      <c r="N13" s="39" t="s">
        <v>604</v>
      </c>
      <c r="O13" s="44">
        <f t="shared" si="1"/>
        <v>26.73972602739726</v>
      </c>
      <c r="P13" s="39" t="s">
        <v>921</v>
      </c>
      <c r="Q13" s="39"/>
      <c r="R13" s="48"/>
      <c r="S13" s="46" t="s">
        <v>65</v>
      </c>
    </row>
    <row r="14" spans="2:19" ht="15" customHeight="1">
      <c r="B14" s="8">
        <f t="shared" si="0"/>
        <v>8</v>
      </c>
      <c r="C14" s="36" t="s">
        <v>778</v>
      </c>
      <c r="D14" s="39" t="s">
        <v>448</v>
      </c>
      <c r="E14" s="47" t="s">
        <v>506</v>
      </c>
      <c r="F14" s="36"/>
      <c r="G14" s="36"/>
      <c r="H14" s="36">
        <v>1985</v>
      </c>
      <c r="I14" s="36" t="s">
        <v>770</v>
      </c>
      <c r="J14" s="39" t="s">
        <v>568</v>
      </c>
      <c r="K14" s="40"/>
      <c r="L14" s="41">
        <v>11023</v>
      </c>
      <c r="M14" s="49">
        <v>32689</v>
      </c>
      <c r="N14" s="39" t="s">
        <v>604</v>
      </c>
      <c r="O14" s="44">
        <f t="shared" si="1"/>
        <v>59.35890410958904</v>
      </c>
      <c r="P14" s="39" t="s">
        <v>919</v>
      </c>
      <c r="Q14" s="39" t="s">
        <v>821</v>
      </c>
      <c r="R14" s="39"/>
      <c r="S14" s="47" t="s">
        <v>150</v>
      </c>
    </row>
    <row r="15" spans="2:19" ht="15" customHeight="1">
      <c r="B15" s="8">
        <f t="shared" si="0"/>
        <v>9</v>
      </c>
      <c r="C15" s="36" t="s">
        <v>779</v>
      </c>
      <c r="D15" s="39" t="s">
        <v>574</v>
      </c>
      <c r="E15" s="47" t="s">
        <v>575</v>
      </c>
      <c r="F15" s="36"/>
      <c r="G15" s="36"/>
      <c r="H15" s="36"/>
      <c r="I15" s="36" t="s">
        <v>770</v>
      </c>
      <c r="J15" s="39" t="s">
        <v>568</v>
      </c>
      <c r="K15" s="40"/>
      <c r="L15" s="41">
        <v>11023</v>
      </c>
      <c r="M15" s="41">
        <v>23923</v>
      </c>
      <c r="N15" s="39" t="s">
        <v>604</v>
      </c>
      <c r="O15" s="44">
        <f t="shared" si="1"/>
        <v>35.342465753424655</v>
      </c>
      <c r="P15" s="39" t="s">
        <v>923</v>
      </c>
      <c r="Q15" s="39"/>
      <c r="R15" s="39"/>
      <c r="S15" s="47" t="s">
        <v>160</v>
      </c>
    </row>
    <row r="16" spans="2:19" ht="15" customHeight="1">
      <c r="B16" s="8">
        <f t="shared" si="0"/>
        <v>10</v>
      </c>
      <c r="C16" s="36" t="s">
        <v>169</v>
      </c>
      <c r="D16" s="39" t="s">
        <v>578</v>
      </c>
      <c r="E16" s="47" t="s">
        <v>495</v>
      </c>
      <c r="F16" s="36"/>
      <c r="G16" s="36"/>
      <c r="H16" s="36"/>
      <c r="I16" s="36"/>
      <c r="J16" s="39" t="s">
        <v>568</v>
      </c>
      <c r="K16" s="40"/>
      <c r="L16" s="41">
        <v>11023</v>
      </c>
      <c r="M16" s="41">
        <v>17071</v>
      </c>
      <c r="N16" s="50"/>
      <c r="O16" s="44">
        <f t="shared" si="1"/>
        <v>16.56986301369863</v>
      </c>
      <c r="P16" s="39" t="s">
        <v>821</v>
      </c>
      <c r="Q16" s="39"/>
      <c r="R16" s="39"/>
      <c r="S16" s="46" t="s">
        <v>170</v>
      </c>
    </row>
    <row r="17" spans="2:19" ht="15" customHeight="1">
      <c r="B17" s="8">
        <f t="shared" si="0"/>
        <v>11</v>
      </c>
      <c r="C17" s="36" t="s">
        <v>231</v>
      </c>
      <c r="D17" s="39" t="s">
        <v>115</v>
      </c>
      <c r="E17" s="47"/>
      <c r="F17" s="36"/>
      <c r="G17" s="36"/>
      <c r="H17" s="36"/>
      <c r="I17" s="36"/>
      <c r="J17" s="39" t="s">
        <v>568</v>
      </c>
      <c r="K17" s="40"/>
      <c r="L17" s="41">
        <v>11023</v>
      </c>
      <c r="M17" s="41">
        <v>18079</v>
      </c>
      <c r="N17" s="39"/>
      <c r="O17" s="44">
        <f t="shared" si="1"/>
        <v>19.33150684931507</v>
      </c>
      <c r="P17" s="39"/>
      <c r="Q17" s="48"/>
      <c r="R17" s="48"/>
      <c r="S17" s="46" t="s">
        <v>113</v>
      </c>
    </row>
    <row r="18" spans="2:19" ht="15" customHeight="1">
      <c r="B18" s="8">
        <f t="shared" si="0"/>
        <v>12</v>
      </c>
      <c r="C18" s="36" t="s">
        <v>273</v>
      </c>
      <c r="D18" s="39" t="s">
        <v>274</v>
      </c>
      <c r="E18" s="47"/>
      <c r="F18" s="36"/>
      <c r="G18" s="36"/>
      <c r="H18" s="36"/>
      <c r="I18" s="36"/>
      <c r="J18" s="39" t="s">
        <v>568</v>
      </c>
      <c r="K18" s="40"/>
      <c r="L18" s="41">
        <v>11023</v>
      </c>
      <c r="M18" s="41">
        <v>12605</v>
      </c>
      <c r="N18" s="50"/>
      <c r="O18" s="44">
        <f t="shared" si="1"/>
        <v>4.3342465753424655</v>
      </c>
      <c r="P18" s="39"/>
      <c r="Q18" s="39"/>
      <c r="R18" s="39"/>
      <c r="S18" s="46" t="s">
        <v>275</v>
      </c>
    </row>
    <row r="19" spans="2:19" ht="15" customHeight="1">
      <c r="B19" s="8">
        <f t="shared" si="0"/>
        <v>13</v>
      </c>
      <c r="C19" s="36" t="s">
        <v>312</v>
      </c>
      <c r="D19" s="39" t="s">
        <v>679</v>
      </c>
      <c r="E19" s="47" t="s">
        <v>522</v>
      </c>
      <c r="F19" s="36"/>
      <c r="G19" s="36"/>
      <c r="H19" s="36"/>
      <c r="I19" s="36"/>
      <c r="J19" s="39" t="s">
        <v>568</v>
      </c>
      <c r="K19" s="40"/>
      <c r="L19" s="41">
        <v>11023</v>
      </c>
      <c r="M19" s="41">
        <v>12965</v>
      </c>
      <c r="N19" s="39"/>
      <c r="O19" s="44">
        <f t="shared" si="1"/>
        <v>5.32054794520548</v>
      </c>
      <c r="P19" s="39"/>
      <c r="Q19" s="39"/>
      <c r="R19" s="39"/>
      <c r="S19" s="46" t="s">
        <v>313</v>
      </c>
    </row>
    <row r="20" spans="2:19" ht="15" customHeight="1">
      <c r="B20" s="8">
        <f t="shared" si="0"/>
        <v>14</v>
      </c>
      <c r="C20" s="36" t="s">
        <v>804</v>
      </c>
      <c r="D20" s="39" t="s">
        <v>621</v>
      </c>
      <c r="E20" s="47" t="s">
        <v>713</v>
      </c>
      <c r="F20" s="36"/>
      <c r="G20" s="36"/>
      <c r="H20" s="36"/>
      <c r="I20" s="36" t="s">
        <v>770</v>
      </c>
      <c r="J20" s="39" t="s">
        <v>568</v>
      </c>
      <c r="K20" s="40"/>
      <c r="L20" s="41">
        <v>11023</v>
      </c>
      <c r="M20" s="41">
        <v>26360</v>
      </c>
      <c r="N20" s="50"/>
      <c r="O20" s="44">
        <f t="shared" si="1"/>
        <v>42.01917808219178</v>
      </c>
      <c r="P20" s="39" t="s">
        <v>916</v>
      </c>
      <c r="Q20" s="39"/>
      <c r="R20" s="39"/>
      <c r="S20" s="47" t="s">
        <v>301</v>
      </c>
    </row>
    <row r="21" spans="2:19" ht="15" customHeight="1">
      <c r="B21" s="8">
        <f t="shared" si="0"/>
        <v>15</v>
      </c>
      <c r="C21" s="36" t="s">
        <v>370</v>
      </c>
      <c r="D21" s="39" t="s">
        <v>568</v>
      </c>
      <c r="E21" s="47" t="s">
        <v>466</v>
      </c>
      <c r="F21" s="36"/>
      <c r="G21" s="36"/>
      <c r="H21" s="36"/>
      <c r="I21" s="36"/>
      <c r="J21" s="39" t="s">
        <v>568</v>
      </c>
      <c r="K21" s="40"/>
      <c r="L21" s="41">
        <v>11023</v>
      </c>
      <c r="M21" s="41">
        <v>22110</v>
      </c>
      <c r="N21" s="39" t="s">
        <v>604</v>
      </c>
      <c r="O21" s="44">
        <f t="shared" si="1"/>
        <v>30.375342465753423</v>
      </c>
      <c r="P21" s="39"/>
      <c r="Q21" s="39"/>
      <c r="R21" s="39"/>
      <c r="S21" s="47" t="s">
        <v>371</v>
      </c>
    </row>
    <row r="22" spans="2:19" ht="15" customHeight="1">
      <c r="B22" s="8">
        <f t="shared" si="0"/>
        <v>16</v>
      </c>
      <c r="C22" s="36" t="s">
        <v>9</v>
      </c>
      <c r="D22" s="37" t="s">
        <v>445</v>
      </c>
      <c r="E22" s="38" t="s">
        <v>446</v>
      </c>
      <c r="F22" s="36"/>
      <c r="G22" s="36" t="s">
        <v>764</v>
      </c>
      <c r="H22" s="36"/>
      <c r="I22" s="36"/>
      <c r="J22" s="51"/>
      <c r="K22" s="51"/>
      <c r="L22" s="41">
        <v>11240</v>
      </c>
      <c r="M22" s="41">
        <v>27900</v>
      </c>
      <c r="N22" s="50"/>
      <c r="O22" s="44">
        <f t="shared" si="1"/>
        <v>45.64383561643836</v>
      </c>
      <c r="P22" s="39" t="s">
        <v>917</v>
      </c>
      <c r="Q22" s="39"/>
      <c r="R22" s="39"/>
      <c r="S22" s="46" t="s">
        <v>8</v>
      </c>
    </row>
    <row r="23" spans="2:19" ht="15" customHeight="1">
      <c r="B23" s="8">
        <f t="shared" si="0"/>
        <v>17</v>
      </c>
      <c r="C23" s="36" t="s">
        <v>753</v>
      </c>
      <c r="D23" s="37" t="s">
        <v>472</v>
      </c>
      <c r="E23" s="38" t="s">
        <v>473</v>
      </c>
      <c r="F23" s="36" t="s">
        <v>750</v>
      </c>
      <c r="G23" s="36"/>
      <c r="H23" s="36"/>
      <c r="I23" s="36"/>
      <c r="J23" s="51"/>
      <c r="K23" s="51"/>
      <c r="L23" s="49">
        <v>11323</v>
      </c>
      <c r="M23" s="41">
        <v>11968</v>
      </c>
      <c r="N23" s="50"/>
      <c r="O23" s="44">
        <f t="shared" si="1"/>
        <v>1.7671232876712328</v>
      </c>
      <c r="P23" s="39"/>
      <c r="Q23" s="39"/>
      <c r="R23" s="39"/>
      <c r="S23" s="47" t="s">
        <v>7</v>
      </c>
    </row>
    <row r="24" spans="2:19" ht="15" customHeight="1">
      <c r="B24" s="8">
        <f t="shared" si="0"/>
        <v>18</v>
      </c>
      <c r="C24" s="36" t="s">
        <v>70</v>
      </c>
      <c r="D24" s="37" t="s">
        <v>401</v>
      </c>
      <c r="E24" s="38" t="s">
        <v>510</v>
      </c>
      <c r="F24" s="36"/>
      <c r="G24" s="36"/>
      <c r="H24" s="36"/>
      <c r="I24" s="36"/>
      <c r="J24" s="47"/>
      <c r="K24" s="47"/>
      <c r="L24" s="49">
        <v>11323</v>
      </c>
      <c r="M24" s="49">
        <v>16253</v>
      </c>
      <c r="N24" s="52" t="s">
        <v>604</v>
      </c>
      <c r="O24" s="44">
        <f t="shared" si="1"/>
        <v>13.506849315068493</v>
      </c>
      <c r="P24" s="39"/>
      <c r="Q24" s="39"/>
      <c r="R24" s="39"/>
      <c r="S24" s="47" t="s">
        <v>71</v>
      </c>
    </row>
    <row r="25" spans="2:19" ht="15" customHeight="1">
      <c r="B25" s="8">
        <f t="shared" si="0"/>
        <v>19</v>
      </c>
      <c r="C25" s="36" t="s">
        <v>137</v>
      </c>
      <c r="D25" s="37" t="s">
        <v>564</v>
      </c>
      <c r="E25" s="38" t="s">
        <v>565</v>
      </c>
      <c r="F25" s="36"/>
      <c r="G25" s="36"/>
      <c r="H25" s="36"/>
      <c r="I25" s="36"/>
      <c r="J25" s="47"/>
      <c r="K25" s="47"/>
      <c r="L25" s="49">
        <v>11323</v>
      </c>
      <c r="M25" s="41">
        <v>18444</v>
      </c>
      <c r="N25" s="39"/>
      <c r="O25" s="44">
        <f t="shared" si="1"/>
        <v>19.50958904109589</v>
      </c>
      <c r="P25" s="39"/>
      <c r="Q25" s="39"/>
      <c r="R25" s="39"/>
      <c r="S25" s="47" t="s">
        <v>138</v>
      </c>
    </row>
    <row r="26" spans="2:19" ht="15" customHeight="1">
      <c r="B26" s="8">
        <f t="shared" si="0"/>
        <v>20</v>
      </c>
      <c r="C26" s="36" t="s">
        <v>171</v>
      </c>
      <c r="D26" s="37" t="s">
        <v>481</v>
      </c>
      <c r="E26" s="38"/>
      <c r="F26" s="36"/>
      <c r="G26" s="36"/>
      <c r="H26" s="36"/>
      <c r="I26" s="36"/>
      <c r="J26" s="47"/>
      <c r="K26" s="47"/>
      <c r="L26" s="49">
        <v>11323</v>
      </c>
      <c r="M26" s="41">
        <v>11870</v>
      </c>
      <c r="N26" s="39"/>
      <c r="O26" s="44">
        <f t="shared" si="1"/>
        <v>1.4986301369863013</v>
      </c>
      <c r="P26" s="39"/>
      <c r="Q26" s="39"/>
      <c r="R26" s="39"/>
      <c r="S26" s="47" t="s">
        <v>172</v>
      </c>
    </row>
    <row r="27" spans="2:19" ht="15" customHeight="1">
      <c r="B27" s="8">
        <f t="shared" si="0"/>
        <v>21</v>
      </c>
      <c r="C27" s="36" t="s">
        <v>238</v>
      </c>
      <c r="D27" s="37" t="s">
        <v>629</v>
      </c>
      <c r="E27" s="38" t="s">
        <v>630</v>
      </c>
      <c r="F27" s="36"/>
      <c r="G27" s="36"/>
      <c r="H27" s="36"/>
      <c r="I27" s="36"/>
      <c r="J27" s="47"/>
      <c r="K27" s="47"/>
      <c r="L27" s="49">
        <v>11323</v>
      </c>
      <c r="M27" s="41">
        <v>15522</v>
      </c>
      <c r="N27" s="39"/>
      <c r="O27" s="44">
        <f t="shared" si="1"/>
        <v>11.504109589041096</v>
      </c>
      <c r="P27" s="39"/>
      <c r="Q27" s="39"/>
      <c r="R27" s="39"/>
      <c r="S27" s="47" t="s">
        <v>239</v>
      </c>
    </row>
    <row r="28" spans="2:19" ht="15" customHeight="1">
      <c r="B28" s="8">
        <f t="shared" si="0"/>
        <v>22</v>
      </c>
      <c r="C28" s="36" t="s">
        <v>790</v>
      </c>
      <c r="D28" s="37" t="s">
        <v>658</v>
      </c>
      <c r="E28" s="38" t="s">
        <v>623</v>
      </c>
      <c r="F28" s="36"/>
      <c r="G28" s="36"/>
      <c r="H28" s="36"/>
      <c r="I28" s="36"/>
      <c r="J28" s="47"/>
      <c r="K28" s="47"/>
      <c r="L28" s="49">
        <v>11323</v>
      </c>
      <c r="M28" s="41">
        <v>22827</v>
      </c>
      <c r="N28" s="39"/>
      <c r="O28" s="44">
        <f t="shared" si="1"/>
        <v>31.517808219178082</v>
      </c>
      <c r="P28" s="39" t="s">
        <v>910</v>
      </c>
      <c r="Q28" s="39"/>
      <c r="R28" s="39"/>
      <c r="S28" s="47" t="s">
        <v>287</v>
      </c>
    </row>
    <row r="29" spans="2:19" ht="15" customHeight="1">
      <c r="B29" s="8">
        <f t="shared" si="0"/>
        <v>23</v>
      </c>
      <c r="C29" s="36" t="s">
        <v>307</v>
      </c>
      <c r="D29" s="37" t="s">
        <v>671</v>
      </c>
      <c r="E29" s="38" t="s">
        <v>672</v>
      </c>
      <c r="F29" s="36"/>
      <c r="G29" s="36"/>
      <c r="H29" s="36"/>
      <c r="I29" s="36"/>
      <c r="J29" s="47"/>
      <c r="K29" s="47"/>
      <c r="L29" s="49">
        <v>11323</v>
      </c>
      <c r="M29" s="41">
        <v>14792</v>
      </c>
      <c r="N29" s="39"/>
      <c r="O29" s="44">
        <f t="shared" si="1"/>
        <v>9.504109589041096</v>
      </c>
      <c r="P29" s="39"/>
      <c r="Q29" s="39"/>
      <c r="R29" s="39"/>
      <c r="S29" s="47" t="s">
        <v>224</v>
      </c>
    </row>
    <row r="30" spans="2:19" ht="15" customHeight="1">
      <c r="B30" s="8">
        <f t="shared" si="0"/>
        <v>24</v>
      </c>
      <c r="C30" s="36" t="s">
        <v>366</v>
      </c>
      <c r="D30" s="37" t="s">
        <v>591</v>
      </c>
      <c r="E30" s="38" t="s">
        <v>126</v>
      </c>
      <c r="F30" s="36"/>
      <c r="G30" s="36"/>
      <c r="H30" s="36"/>
      <c r="I30" s="36"/>
      <c r="J30" s="47"/>
      <c r="K30" s="47"/>
      <c r="L30" s="49">
        <v>11323</v>
      </c>
      <c r="M30" s="41">
        <v>21001</v>
      </c>
      <c r="N30" s="39"/>
      <c r="O30" s="44">
        <f t="shared" si="1"/>
        <v>26.515068493150686</v>
      </c>
      <c r="P30" s="39"/>
      <c r="Q30" s="39"/>
      <c r="R30" s="39"/>
      <c r="S30" s="47" t="s">
        <v>367</v>
      </c>
    </row>
    <row r="31" spans="2:19" ht="15" customHeight="1">
      <c r="B31" s="8">
        <f t="shared" si="0"/>
        <v>25</v>
      </c>
      <c r="C31" s="36" t="s">
        <v>373</v>
      </c>
      <c r="D31" s="37" t="s">
        <v>453</v>
      </c>
      <c r="E31" s="38" t="s">
        <v>454</v>
      </c>
      <c r="F31" s="36"/>
      <c r="G31" s="36"/>
      <c r="H31" s="36"/>
      <c r="I31" s="36"/>
      <c r="J31" s="47"/>
      <c r="K31" s="47"/>
      <c r="L31" s="49">
        <v>11323</v>
      </c>
      <c r="M31" s="49">
        <v>15887</v>
      </c>
      <c r="N31" s="39" t="s">
        <v>604</v>
      </c>
      <c r="O31" s="44">
        <f t="shared" si="1"/>
        <v>12.504109589041096</v>
      </c>
      <c r="P31" s="39"/>
      <c r="Q31" s="39"/>
      <c r="R31" s="39"/>
      <c r="S31" s="47" t="s">
        <v>374</v>
      </c>
    </row>
    <row r="32" spans="2:19" ht="15" customHeight="1">
      <c r="B32" s="8">
        <f t="shared" si="0"/>
        <v>26</v>
      </c>
      <c r="C32" s="36" t="s">
        <v>312</v>
      </c>
      <c r="D32" s="37" t="s">
        <v>676</v>
      </c>
      <c r="E32" s="38" t="s">
        <v>677</v>
      </c>
      <c r="F32" s="36"/>
      <c r="G32" s="36"/>
      <c r="H32" s="36"/>
      <c r="I32" s="36"/>
      <c r="J32" s="47"/>
      <c r="K32" s="47"/>
      <c r="L32" s="41">
        <v>11506</v>
      </c>
      <c r="M32" s="41">
        <v>24625</v>
      </c>
      <c r="N32" s="39" t="s">
        <v>604</v>
      </c>
      <c r="O32" s="44">
        <f t="shared" si="1"/>
        <v>35.942465753424656</v>
      </c>
      <c r="P32" s="39" t="s">
        <v>908</v>
      </c>
      <c r="Q32" s="39"/>
      <c r="R32" s="39"/>
      <c r="S32" s="46" t="s">
        <v>313</v>
      </c>
    </row>
    <row r="33" spans="2:19" ht="15" customHeight="1">
      <c r="B33" s="8">
        <f t="shared" si="0"/>
        <v>27</v>
      </c>
      <c r="C33" s="36" t="s">
        <v>124</v>
      </c>
      <c r="D33" s="37" t="s">
        <v>551</v>
      </c>
      <c r="E33" s="38" t="s">
        <v>552</v>
      </c>
      <c r="F33" s="36"/>
      <c r="G33" s="36"/>
      <c r="H33" s="36"/>
      <c r="I33" s="36"/>
      <c r="J33" s="47"/>
      <c r="K33" s="47"/>
      <c r="L33" s="41">
        <v>11536</v>
      </c>
      <c r="M33" s="49">
        <v>28671</v>
      </c>
      <c r="N33" s="39" t="s">
        <v>604</v>
      </c>
      <c r="O33" s="44">
        <f t="shared" si="1"/>
        <v>46.945205479452056</v>
      </c>
      <c r="P33" s="39" t="s">
        <v>406</v>
      </c>
      <c r="Q33" s="39"/>
      <c r="R33" s="39"/>
      <c r="S33" s="47" t="s">
        <v>125</v>
      </c>
    </row>
    <row r="34" spans="2:19" ht="15" customHeight="1">
      <c r="B34" s="8">
        <f t="shared" si="0"/>
        <v>28</v>
      </c>
      <c r="C34" s="36" t="s">
        <v>143</v>
      </c>
      <c r="D34" s="37" t="s">
        <v>479</v>
      </c>
      <c r="E34" s="38" t="s">
        <v>126</v>
      </c>
      <c r="F34" s="36"/>
      <c r="G34" s="36"/>
      <c r="H34" s="36"/>
      <c r="I34" s="36"/>
      <c r="J34" s="47"/>
      <c r="K34" s="47"/>
      <c r="L34" s="49">
        <v>11688</v>
      </c>
      <c r="M34" s="41">
        <v>16253</v>
      </c>
      <c r="N34" s="39"/>
      <c r="O34" s="44">
        <f t="shared" si="1"/>
        <v>12.506849315068493</v>
      </c>
      <c r="P34" s="39"/>
      <c r="Q34" s="39"/>
      <c r="R34" s="39"/>
      <c r="S34" s="47" t="s">
        <v>144</v>
      </c>
    </row>
    <row r="35" spans="2:19" ht="15" customHeight="1">
      <c r="B35" s="8">
        <f t="shared" si="0"/>
        <v>29</v>
      </c>
      <c r="C35" s="36" t="s">
        <v>177</v>
      </c>
      <c r="D35" s="37" t="s">
        <v>582</v>
      </c>
      <c r="E35" s="38" t="s">
        <v>484</v>
      </c>
      <c r="F35" s="36"/>
      <c r="G35" s="36"/>
      <c r="H35" s="36"/>
      <c r="I35" s="36"/>
      <c r="J35" s="47"/>
      <c r="K35" s="47"/>
      <c r="L35" s="49">
        <v>11688</v>
      </c>
      <c r="M35" s="41">
        <v>12332</v>
      </c>
      <c r="N35" s="50"/>
      <c r="O35" s="44">
        <f t="shared" si="1"/>
        <v>1.7643835616438357</v>
      </c>
      <c r="P35" s="39"/>
      <c r="Q35" s="39"/>
      <c r="R35" s="39"/>
      <c r="S35" s="47" t="s">
        <v>48</v>
      </c>
    </row>
    <row r="36" spans="2:19" ht="15" customHeight="1">
      <c r="B36" s="8">
        <f t="shared" si="0"/>
        <v>30</v>
      </c>
      <c r="C36" s="36" t="s">
        <v>186</v>
      </c>
      <c r="D36" s="37" t="s">
        <v>591</v>
      </c>
      <c r="E36" s="38" t="s">
        <v>592</v>
      </c>
      <c r="F36" s="36"/>
      <c r="G36" s="36"/>
      <c r="H36" s="36"/>
      <c r="I36" s="36"/>
      <c r="J36" s="47"/>
      <c r="K36" s="47"/>
      <c r="L36" s="49">
        <v>11688</v>
      </c>
      <c r="M36" s="49">
        <v>16253</v>
      </c>
      <c r="N36" s="39" t="s">
        <v>604</v>
      </c>
      <c r="O36" s="44">
        <f t="shared" si="1"/>
        <v>12.506849315068493</v>
      </c>
      <c r="P36" s="39"/>
      <c r="Q36" s="39"/>
      <c r="R36" s="39"/>
      <c r="S36" s="47" t="s">
        <v>188</v>
      </c>
    </row>
    <row r="37" spans="2:19" ht="15" customHeight="1">
      <c r="B37" s="8">
        <f t="shared" si="0"/>
        <v>31</v>
      </c>
      <c r="C37" s="36" t="s">
        <v>781</v>
      </c>
      <c r="D37" s="37" t="s">
        <v>735</v>
      </c>
      <c r="E37" s="38" t="s">
        <v>596</v>
      </c>
      <c r="F37" s="36"/>
      <c r="G37" s="36"/>
      <c r="H37" s="36"/>
      <c r="I37" s="36" t="s">
        <v>770</v>
      </c>
      <c r="J37" s="47"/>
      <c r="K37" s="47"/>
      <c r="L37" s="49">
        <v>11688</v>
      </c>
      <c r="M37" s="41">
        <v>23923</v>
      </c>
      <c r="N37" s="39"/>
      <c r="O37" s="44">
        <f t="shared" si="1"/>
        <v>33.52054794520548</v>
      </c>
      <c r="P37" s="39" t="s">
        <v>914</v>
      </c>
      <c r="Q37" s="53" t="s">
        <v>940</v>
      </c>
      <c r="R37" s="48"/>
      <c r="S37" s="47" t="s">
        <v>191</v>
      </c>
    </row>
    <row r="38" spans="2:19" ht="15" customHeight="1">
      <c r="B38" s="8">
        <f t="shared" si="0"/>
        <v>32</v>
      </c>
      <c r="C38" s="47" t="s">
        <v>192</v>
      </c>
      <c r="D38" s="37" t="s">
        <v>534</v>
      </c>
      <c r="E38" s="38" t="s">
        <v>488</v>
      </c>
      <c r="F38" s="47"/>
      <c r="G38" s="47"/>
      <c r="H38" s="47"/>
      <c r="I38" s="47"/>
      <c r="J38" s="47"/>
      <c r="K38" s="47"/>
      <c r="L38" s="49">
        <v>11688</v>
      </c>
      <c r="M38" s="49">
        <v>16253</v>
      </c>
      <c r="N38" s="39" t="s">
        <v>604</v>
      </c>
      <c r="O38" s="44">
        <f t="shared" si="1"/>
        <v>12.506849315068493</v>
      </c>
      <c r="P38" s="47"/>
      <c r="Q38" s="54"/>
      <c r="R38" s="55"/>
      <c r="S38" s="47" t="s">
        <v>193</v>
      </c>
    </row>
    <row r="39" spans="2:19" ht="15" customHeight="1">
      <c r="B39" s="8">
        <f t="shared" si="0"/>
        <v>33</v>
      </c>
      <c r="C39" s="36" t="s">
        <v>201</v>
      </c>
      <c r="D39" s="37" t="s">
        <v>607</v>
      </c>
      <c r="E39" s="38" t="s">
        <v>608</v>
      </c>
      <c r="F39" s="36"/>
      <c r="G39" s="36"/>
      <c r="H39" s="36"/>
      <c r="I39" s="36"/>
      <c r="J39" s="47"/>
      <c r="K39" s="47"/>
      <c r="L39" s="49">
        <v>11688</v>
      </c>
      <c r="M39" s="41">
        <v>12605</v>
      </c>
      <c r="N39" s="50"/>
      <c r="O39" s="44">
        <f t="shared" si="1"/>
        <v>2.5123287671232877</v>
      </c>
      <c r="P39" s="39"/>
      <c r="Q39" s="48"/>
      <c r="R39" s="48"/>
      <c r="S39" s="47" t="s">
        <v>202</v>
      </c>
    </row>
    <row r="40" spans="2:19" ht="15" customHeight="1">
      <c r="B40" s="8">
        <f t="shared" si="0"/>
        <v>34</v>
      </c>
      <c r="C40" s="36" t="s">
        <v>262</v>
      </c>
      <c r="D40" s="37" t="s">
        <v>465</v>
      </c>
      <c r="E40" s="38" t="s">
        <v>466</v>
      </c>
      <c r="F40" s="36"/>
      <c r="G40" s="36"/>
      <c r="H40" s="36"/>
      <c r="I40" s="36"/>
      <c r="J40" s="47"/>
      <c r="K40" s="47"/>
      <c r="L40" s="49">
        <v>11688</v>
      </c>
      <c r="M40" s="49">
        <v>16618</v>
      </c>
      <c r="N40" s="39" t="s">
        <v>604</v>
      </c>
      <c r="O40" s="44">
        <f t="shared" si="1"/>
        <v>13.506849315068493</v>
      </c>
      <c r="P40" s="39"/>
      <c r="Q40" s="39"/>
      <c r="R40" s="39"/>
      <c r="S40" s="47" t="s">
        <v>263</v>
      </c>
    </row>
    <row r="41" spans="2:19" ht="15" customHeight="1">
      <c r="B41" s="8">
        <f t="shared" si="0"/>
        <v>35</v>
      </c>
      <c r="C41" s="36" t="s">
        <v>285</v>
      </c>
      <c r="D41" s="37" t="s">
        <v>600</v>
      </c>
      <c r="E41" s="38" t="s">
        <v>657</v>
      </c>
      <c r="F41" s="36"/>
      <c r="G41" s="36"/>
      <c r="H41" s="36"/>
      <c r="I41" s="36"/>
      <c r="J41" s="47"/>
      <c r="K41" s="47"/>
      <c r="L41" s="49">
        <v>11688</v>
      </c>
      <c r="M41" s="41">
        <v>17806</v>
      </c>
      <c r="N41" s="50"/>
      <c r="O41" s="44">
        <f t="shared" si="1"/>
        <v>16.76164383561644</v>
      </c>
      <c r="P41" s="39"/>
      <c r="Q41" s="39"/>
      <c r="R41" s="39"/>
      <c r="S41" s="47" t="s">
        <v>286</v>
      </c>
    </row>
    <row r="42" spans="2:19" ht="15" customHeight="1">
      <c r="B42" s="8">
        <f t="shared" si="0"/>
        <v>36</v>
      </c>
      <c r="C42" s="36" t="s">
        <v>332</v>
      </c>
      <c r="D42" s="37" t="s">
        <v>671</v>
      </c>
      <c r="E42" s="38"/>
      <c r="F42" s="36"/>
      <c r="G42" s="36"/>
      <c r="H42" s="36"/>
      <c r="I42" s="36"/>
      <c r="J42" s="47"/>
      <c r="K42" s="47"/>
      <c r="L42" s="49">
        <v>11505</v>
      </c>
      <c r="M42" s="41">
        <v>11625</v>
      </c>
      <c r="N42" s="50"/>
      <c r="O42" s="44">
        <f t="shared" si="1"/>
        <v>0.3287671232876712</v>
      </c>
      <c r="P42" s="39"/>
      <c r="Q42" s="39"/>
      <c r="R42" s="39"/>
      <c r="S42" s="47" t="s">
        <v>333</v>
      </c>
    </row>
    <row r="43" spans="2:19" ht="15" customHeight="1">
      <c r="B43" s="8">
        <f t="shared" si="0"/>
        <v>37</v>
      </c>
      <c r="C43" s="36" t="s">
        <v>15</v>
      </c>
      <c r="D43" s="37" t="s">
        <v>453</v>
      </c>
      <c r="E43" s="38" t="s">
        <v>454</v>
      </c>
      <c r="F43" s="36"/>
      <c r="G43" s="36"/>
      <c r="H43" s="36"/>
      <c r="I43" s="36"/>
      <c r="J43" s="51"/>
      <c r="K43" s="51"/>
      <c r="L43" s="49">
        <v>12054</v>
      </c>
      <c r="M43" s="49">
        <v>12600</v>
      </c>
      <c r="N43" s="39" t="s">
        <v>604</v>
      </c>
      <c r="O43" s="44">
        <f t="shared" si="1"/>
        <v>1.4958904109589042</v>
      </c>
      <c r="P43" s="39"/>
      <c r="Q43" s="39"/>
      <c r="R43" s="39"/>
      <c r="S43" s="47" t="s">
        <v>16</v>
      </c>
    </row>
    <row r="44" spans="2:19" ht="15" customHeight="1">
      <c r="B44" s="8">
        <f t="shared" si="0"/>
        <v>38</v>
      </c>
      <c r="C44" s="36" t="s">
        <v>86</v>
      </c>
      <c r="D44" s="37" t="s">
        <v>527</v>
      </c>
      <c r="E44" s="38"/>
      <c r="F44" s="36"/>
      <c r="G44" s="36"/>
      <c r="H44" s="36"/>
      <c r="I44" s="36"/>
      <c r="J44" s="47"/>
      <c r="K44" s="47"/>
      <c r="L44" s="49">
        <v>12054</v>
      </c>
      <c r="M44" s="41">
        <v>14061</v>
      </c>
      <c r="N44" s="39"/>
      <c r="O44" s="44">
        <f t="shared" si="1"/>
        <v>5.498630136986302</v>
      </c>
      <c r="P44" s="39"/>
      <c r="Q44" s="48"/>
      <c r="R44" s="48"/>
      <c r="S44" s="47" t="s">
        <v>87</v>
      </c>
    </row>
    <row r="45" spans="2:19" ht="15" customHeight="1">
      <c r="B45" s="8">
        <f t="shared" si="0"/>
        <v>39</v>
      </c>
      <c r="C45" s="36" t="s">
        <v>757</v>
      </c>
      <c r="D45" s="37" t="s">
        <v>572</v>
      </c>
      <c r="E45" s="38"/>
      <c r="F45" s="36" t="s">
        <v>750</v>
      </c>
      <c r="G45" s="36"/>
      <c r="H45" s="36"/>
      <c r="I45" s="36"/>
      <c r="J45" s="47"/>
      <c r="K45" s="47"/>
      <c r="L45" s="49">
        <v>12054</v>
      </c>
      <c r="M45" s="41">
        <v>15522</v>
      </c>
      <c r="N45" s="39"/>
      <c r="O45" s="44">
        <f t="shared" si="1"/>
        <v>9.501369863013698</v>
      </c>
      <c r="P45" s="39"/>
      <c r="Q45" s="39"/>
      <c r="R45" s="39"/>
      <c r="S45" s="47" t="s">
        <v>7</v>
      </c>
    </row>
    <row r="46" spans="2:19" ht="15" customHeight="1">
      <c r="B46" s="8">
        <f t="shared" si="0"/>
        <v>40</v>
      </c>
      <c r="C46" s="36" t="s">
        <v>184</v>
      </c>
      <c r="D46" s="37" t="s">
        <v>589</v>
      </c>
      <c r="E46" s="38" t="s">
        <v>539</v>
      </c>
      <c r="F46" s="36"/>
      <c r="G46" s="36"/>
      <c r="H46" s="36"/>
      <c r="I46" s="36"/>
      <c r="J46" s="47"/>
      <c r="K46" s="47"/>
      <c r="L46" s="49">
        <v>12054</v>
      </c>
      <c r="M46" s="41">
        <v>12235</v>
      </c>
      <c r="N46" s="39"/>
      <c r="O46" s="44">
        <f t="shared" si="1"/>
        <v>0.4958904109589041</v>
      </c>
      <c r="P46" s="39"/>
      <c r="Q46" s="48"/>
      <c r="R46" s="48"/>
      <c r="S46" s="47" t="s">
        <v>185</v>
      </c>
    </row>
    <row r="47" spans="2:19" ht="15" customHeight="1">
      <c r="B47" s="8">
        <f t="shared" si="0"/>
        <v>41</v>
      </c>
      <c r="C47" s="36" t="s">
        <v>227</v>
      </c>
      <c r="D47" s="37" t="s">
        <v>503</v>
      </c>
      <c r="E47" s="38" t="s">
        <v>475</v>
      </c>
      <c r="F47" s="36"/>
      <c r="G47" s="36"/>
      <c r="H47" s="36"/>
      <c r="I47" s="36"/>
      <c r="J47" s="47"/>
      <c r="K47" s="47"/>
      <c r="L47" s="49">
        <v>12054</v>
      </c>
      <c r="M47" s="49">
        <v>18444</v>
      </c>
      <c r="N47" s="39" t="s">
        <v>604</v>
      </c>
      <c r="O47" s="44">
        <f t="shared" si="1"/>
        <v>17.506849315068493</v>
      </c>
      <c r="P47" s="39" t="s">
        <v>918</v>
      </c>
      <c r="Q47" s="48"/>
      <c r="R47" s="48"/>
      <c r="S47" s="47" t="s">
        <v>228</v>
      </c>
    </row>
    <row r="48" spans="2:19" ht="15" customHeight="1">
      <c r="B48" s="8">
        <f t="shared" si="0"/>
        <v>42</v>
      </c>
      <c r="C48" s="36" t="s">
        <v>309</v>
      </c>
      <c r="D48" s="37" t="s">
        <v>736</v>
      </c>
      <c r="E48" s="38" t="s">
        <v>488</v>
      </c>
      <c r="F48" s="36"/>
      <c r="G48" s="36"/>
      <c r="H48" s="36"/>
      <c r="I48" s="36"/>
      <c r="J48" s="47"/>
      <c r="K48" s="47"/>
      <c r="L48" s="49">
        <v>12054</v>
      </c>
      <c r="M48" s="41">
        <v>18541</v>
      </c>
      <c r="N48" s="50"/>
      <c r="O48" s="44">
        <f t="shared" si="1"/>
        <v>17.77260273972603</v>
      </c>
      <c r="P48" s="39" t="s">
        <v>913</v>
      </c>
      <c r="Q48" s="39"/>
      <c r="R48" s="39"/>
      <c r="S48" s="47" t="s">
        <v>310</v>
      </c>
    </row>
    <row r="49" spans="2:19" ht="15" customHeight="1">
      <c r="B49" s="8">
        <f t="shared" si="0"/>
        <v>43</v>
      </c>
      <c r="C49" s="36" t="s">
        <v>67</v>
      </c>
      <c r="D49" s="37" t="s">
        <v>505</v>
      </c>
      <c r="E49" s="38" t="s">
        <v>506</v>
      </c>
      <c r="F49" s="36"/>
      <c r="G49" s="36"/>
      <c r="H49" s="36"/>
      <c r="I49" s="36"/>
      <c r="J49" s="39"/>
      <c r="K49" s="39"/>
      <c r="L49" s="49">
        <v>12419</v>
      </c>
      <c r="M49" s="41">
        <v>17868</v>
      </c>
      <c r="N49" s="56"/>
      <c r="O49" s="44">
        <f t="shared" si="1"/>
        <v>14.92876712328767</v>
      </c>
      <c r="P49" s="39"/>
      <c r="Q49" s="48"/>
      <c r="R49" s="48"/>
      <c r="S49" s="47" t="s">
        <v>68</v>
      </c>
    </row>
    <row r="50" spans="2:19" ht="15" customHeight="1">
      <c r="B50" s="8">
        <f t="shared" si="0"/>
        <v>44</v>
      </c>
      <c r="C50" s="36" t="s">
        <v>186</v>
      </c>
      <c r="D50" s="37" t="s">
        <v>594</v>
      </c>
      <c r="E50" s="38" t="s">
        <v>595</v>
      </c>
      <c r="F50" s="36"/>
      <c r="G50" s="36"/>
      <c r="H50" s="36"/>
      <c r="I50" s="36"/>
      <c r="J50" s="47"/>
      <c r="K50" s="47"/>
      <c r="L50" s="49">
        <v>12419</v>
      </c>
      <c r="M50" s="49">
        <v>15887</v>
      </c>
      <c r="N50" s="39" t="s">
        <v>604</v>
      </c>
      <c r="O50" s="44">
        <f t="shared" si="1"/>
        <v>9.501369863013698</v>
      </c>
      <c r="P50" s="39"/>
      <c r="Q50" s="48"/>
      <c r="R50" s="48"/>
      <c r="S50" s="47" t="s">
        <v>190</v>
      </c>
    </row>
    <row r="51" spans="2:19" ht="15" customHeight="1">
      <c r="B51" s="8">
        <f t="shared" si="0"/>
        <v>45</v>
      </c>
      <c r="C51" s="36" t="s">
        <v>294</v>
      </c>
      <c r="D51" s="37" t="s">
        <v>651</v>
      </c>
      <c r="E51" s="38" t="s">
        <v>664</v>
      </c>
      <c r="F51" s="36"/>
      <c r="G51" s="36"/>
      <c r="H51" s="36"/>
      <c r="I51" s="36"/>
      <c r="J51" s="47"/>
      <c r="K51" s="47"/>
      <c r="L51" s="49">
        <v>12419</v>
      </c>
      <c r="M51" s="41">
        <v>18444</v>
      </c>
      <c r="N51" s="39" t="s">
        <v>856</v>
      </c>
      <c r="O51" s="44">
        <f t="shared" si="1"/>
        <v>16.506849315068493</v>
      </c>
      <c r="P51" s="39" t="s">
        <v>911</v>
      </c>
      <c r="Q51" s="39"/>
      <c r="R51" s="57" t="s">
        <v>827</v>
      </c>
      <c r="S51" s="47" t="s">
        <v>295</v>
      </c>
    </row>
    <row r="52" spans="2:19" ht="15" customHeight="1">
      <c r="B52" s="8">
        <f t="shared" si="0"/>
        <v>46</v>
      </c>
      <c r="C52" s="36" t="s">
        <v>336</v>
      </c>
      <c r="D52" s="37" t="s">
        <v>696</v>
      </c>
      <c r="E52" s="38" t="s">
        <v>697</v>
      </c>
      <c r="F52" s="36"/>
      <c r="G52" s="36"/>
      <c r="H52" s="36"/>
      <c r="I52" s="36"/>
      <c r="J52" s="47"/>
      <c r="K52" s="47"/>
      <c r="L52" s="49">
        <v>12419</v>
      </c>
      <c r="M52" s="41">
        <v>12965</v>
      </c>
      <c r="N52" s="39"/>
      <c r="O52" s="44">
        <f t="shared" si="1"/>
        <v>1.4958904109589042</v>
      </c>
      <c r="P52" s="39"/>
      <c r="Q52" s="39"/>
      <c r="R52" s="39"/>
      <c r="S52" s="47" t="s">
        <v>317</v>
      </c>
    </row>
    <row r="53" spans="2:19" ht="15" customHeight="1">
      <c r="B53" s="8">
        <f t="shared" si="0"/>
        <v>47</v>
      </c>
      <c r="C53" s="36" t="s">
        <v>192</v>
      </c>
      <c r="D53" s="37" t="s">
        <v>599</v>
      </c>
      <c r="E53" s="38" t="s">
        <v>566</v>
      </c>
      <c r="F53" s="36"/>
      <c r="G53" s="36"/>
      <c r="H53" s="36"/>
      <c r="I53" s="36"/>
      <c r="J53" s="47"/>
      <c r="K53" s="47"/>
      <c r="L53" s="49">
        <v>12784</v>
      </c>
      <c r="M53" s="41">
        <v>18847</v>
      </c>
      <c r="N53" s="39" t="s">
        <v>604</v>
      </c>
      <c r="O53" s="44">
        <f t="shared" si="1"/>
        <v>16.610958904109587</v>
      </c>
      <c r="P53" s="39" t="s">
        <v>909</v>
      </c>
      <c r="Q53" s="39"/>
      <c r="R53" s="39"/>
      <c r="S53" s="47" t="s">
        <v>195</v>
      </c>
    </row>
    <row r="54" spans="2:19" ht="15" customHeight="1">
      <c r="B54" s="8">
        <f t="shared" si="0"/>
        <v>48</v>
      </c>
      <c r="C54" s="36" t="s">
        <v>418</v>
      </c>
      <c r="D54" s="37" t="s">
        <v>639</v>
      </c>
      <c r="E54" s="38" t="s">
        <v>640</v>
      </c>
      <c r="F54" s="36" t="s">
        <v>749</v>
      </c>
      <c r="G54" s="36"/>
      <c r="H54" s="36"/>
      <c r="I54" s="36"/>
      <c r="J54" s="47"/>
      <c r="K54" s="47"/>
      <c r="L54" s="49">
        <v>12784</v>
      </c>
      <c r="M54" s="49">
        <v>22462</v>
      </c>
      <c r="N54" s="39" t="s">
        <v>604</v>
      </c>
      <c r="O54" s="44">
        <f t="shared" si="1"/>
        <v>26.515068493150686</v>
      </c>
      <c r="P54" s="39"/>
      <c r="Q54" s="39"/>
      <c r="R54" s="39"/>
      <c r="S54" s="47" t="s">
        <v>17</v>
      </c>
    </row>
    <row r="55" spans="2:19" ht="15" customHeight="1">
      <c r="B55" s="8">
        <f t="shared" si="0"/>
        <v>49</v>
      </c>
      <c r="C55" s="36" t="s">
        <v>248</v>
      </c>
      <c r="D55" s="37" t="s">
        <v>570</v>
      </c>
      <c r="E55" s="38"/>
      <c r="F55" s="36"/>
      <c r="G55" s="36"/>
      <c r="H55" s="36"/>
      <c r="I55" s="36"/>
      <c r="J55" s="47"/>
      <c r="K55" s="47"/>
      <c r="L55" s="49">
        <v>12784</v>
      </c>
      <c r="M55" s="41">
        <v>14789</v>
      </c>
      <c r="N55" s="50"/>
      <c r="O55" s="44">
        <f t="shared" si="1"/>
        <v>5.493150684931507</v>
      </c>
      <c r="P55" s="39"/>
      <c r="Q55" s="48"/>
      <c r="R55" s="48"/>
      <c r="S55" s="47" t="s">
        <v>213</v>
      </c>
    </row>
    <row r="56" spans="2:19" ht="15" customHeight="1">
      <c r="B56" s="8">
        <f t="shared" si="0"/>
        <v>50</v>
      </c>
      <c r="C56" s="36" t="s">
        <v>341</v>
      </c>
      <c r="D56" s="37" t="s">
        <v>587</v>
      </c>
      <c r="E56" s="38" t="s">
        <v>588</v>
      </c>
      <c r="F56" s="36"/>
      <c r="G56" s="36"/>
      <c r="H56" s="36"/>
      <c r="I56" s="36"/>
      <c r="J56" s="47"/>
      <c r="K56" s="47"/>
      <c r="L56" s="49">
        <v>12784</v>
      </c>
      <c r="M56" s="41">
        <v>16833</v>
      </c>
      <c r="N56" s="50"/>
      <c r="O56" s="44">
        <f t="shared" si="1"/>
        <v>11.093150684931507</v>
      </c>
      <c r="P56" s="39"/>
      <c r="Q56" s="48"/>
      <c r="R56" s="48"/>
      <c r="S56" s="47" t="s">
        <v>342</v>
      </c>
    </row>
    <row r="57" spans="2:19" ht="15" customHeight="1">
      <c r="B57" s="8">
        <f t="shared" si="0"/>
        <v>51</v>
      </c>
      <c r="C57" s="36" t="s">
        <v>388</v>
      </c>
      <c r="D57" s="37" t="s">
        <v>457</v>
      </c>
      <c r="E57" s="38" t="s">
        <v>488</v>
      </c>
      <c r="F57" s="36"/>
      <c r="G57" s="36"/>
      <c r="H57" s="36"/>
      <c r="I57" s="36"/>
      <c r="J57" s="47"/>
      <c r="K57" s="47"/>
      <c r="L57" s="49">
        <v>12784</v>
      </c>
      <c r="M57" s="41">
        <v>13394</v>
      </c>
      <c r="N57" s="50"/>
      <c r="O57" s="44">
        <f t="shared" si="1"/>
        <v>1.6712328767123288</v>
      </c>
      <c r="P57" s="39"/>
      <c r="Q57" s="48"/>
      <c r="R57" s="48"/>
      <c r="S57" s="47" t="s">
        <v>389</v>
      </c>
    </row>
    <row r="58" spans="2:19" ht="15" customHeight="1">
      <c r="B58" s="8">
        <f t="shared" si="0"/>
        <v>52</v>
      </c>
      <c r="C58" s="36" t="s">
        <v>32</v>
      </c>
      <c r="D58" s="37" t="s">
        <v>474</v>
      </c>
      <c r="E58" s="38" t="s">
        <v>475</v>
      </c>
      <c r="F58" s="36"/>
      <c r="G58" s="36"/>
      <c r="H58" s="36"/>
      <c r="I58" s="36"/>
      <c r="J58" s="51"/>
      <c r="K58" s="51"/>
      <c r="L58" s="49">
        <v>13149</v>
      </c>
      <c r="M58" s="41">
        <v>20270</v>
      </c>
      <c r="N58" s="39"/>
      <c r="O58" s="44">
        <f t="shared" si="1"/>
        <v>19.50958904109589</v>
      </c>
      <c r="P58" s="39"/>
      <c r="Q58" s="39"/>
      <c r="R58" s="39"/>
      <c r="S58" s="47" t="s">
        <v>33</v>
      </c>
    </row>
    <row r="59" spans="2:19" ht="15" customHeight="1">
      <c r="B59" s="8">
        <f t="shared" si="0"/>
        <v>53</v>
      </c>
      <c r="C59" s="36" t="s">
        <v>761</v>
      </c>
      <c r="D59" s="37" t="s">
        <v>651</v>
      </c>
      <c r="E59" s="38" t="s">
        <v>614</v>
      </c>
      <c r="F59" s="36" t="s">
        <v>749</v>
      </c>
      <c r="G59" s="36"/>
      <c r="H59" s="36"/>
      <c r="I59" s="36"/>
      <c r="J59" s="47"/>
      <c r="K59" s="47"/>
      <c r="L59" s="49">
        <v>13149</v>
      </c>
      <c r="M59" s="41">
        <v>18444</v>
      </c>
      <c r="N59" s="39"/>
      <c r="O59" s="44">
        <f t="shared" si="1"/>
        <v>14.506849315068493</v>
      </c>
      <c r="P59" s="39" t="s">
        <v>912</v>
      </c>
      <c r="Q59" s="39"/>
      <c r="R59" s="39"/>
      <c r="S59" s="47" t="s">
        <v>145</v>
      </c>
    </row>
    <row r="60" spans="2:19" ht="15" customHeight="1">
      <c r="B60" s="8">
        <f t="shared" si="0"/>
        <v>54</v>
      </c>
      <c r="C60" s="36" t="s">
        <v>109</v>
      </c>
      <c r="D60" s="37" t="s">
        <v>538</v>
      </c>
      <c r="E60" s="38" t="s">
        <v>539</v>
      </c>
      <c r="F60" s="36"/>
      <c r="G60" s="36"/>
      <c r="H60" s="36"/>
      <c r="I60" s="36"/>
      <c r="J60" s="39"/>
      <c r="K60" s="39"/>
      <c r="L60" s="49">
        <v>13515</v>
      </c>
      <c r="M60" s="41">
        <v>14792</v>
      </c>
      <c r="N60" s="39"/>
      <c r="O60" s="44">
        <f t="shared" si="1"/>
        <v>3.4986301369863013</v>
      </c>
      <c r="P60" s="39"/>
      <c r="Q60" s="39"/>
      <c r="R60" s="39"/>
      <c r="S60" s="47" t="s">
        <v>110</v>
      </c>
    </row>
    <row r="61" spans="2:19" ht="15" customHeight="1">
      <c r="B61" s="8">
        <f t="shared" si="0"/>
        <v>55</v>
      </c>
      <c r="C61" s="36" t="s">
        <v>218</v>
      </c>
      <c r="D61" s="37" t="s">
        <v>491</v>
      </c>
      <c r="E61" s="38" t="s">
        <v>219</v>
      </c>
      <c r="F61" s="36"/>
      <c r="G61" s="36"/>
      <c r="H61" s="36"/>
      <c r="I61" s="36"/>
      <c r="J61" s="47"/>
      <c r="K61" s="47"/>
      <c r="L61" s="49">
        <v>13515</v>
      </c>
      <c r="M61" s="41">
        <v>20784</v>
      </c>
      <c r="N61" s="39" t="s">
        <v>604</v>
      </c>
      <c r="O61" s="44">
        <f t="shared" si="1"/>
        <v>19.915068493150685</v>
      </c>
      <c r="P61" s="39"/>
      <c r="Q61" s="39"/>
      <c r="R61" s="39"/>
      <c r="S61" s="47" t="s">
        <v>220</v>
      </c>
    </row>
    <row r="62" spans="2:19" ht="15" customHeight="1">
      <c r="B62" s="8">
        <f t="shared" si="0"/>
        <v>56</v>
      </c>
      <c r="C62" s="36" t="s">
        <v>266</v>
      </c>
      <c r="D62" s="37" t="s">
        <v>647</v>
      </c>
      <c r="E62" s="38" t="s">
        <v>648</v>
      </c>
      <c r="F62" s="36"/>
      <c r="G62" s="36"/>
      <c r="H62" s="36"/>
      <c r="I62" s="36"/>
      <c r="J62" s="47"/>
      <c r="K62" s="47"/>
      <c r="L62" s="49">
        <v>13515</v>
      </c>
      <c r="M62" s="41">
        <v>14061</v>
      </c>
      <c r="N62" s="39"/>
      <c r="O62" s="44">
        <f t="shared" si="1"/>
        <v>1.4958904109589042</v>
      </c>
      <c r="P62" s="39"/>
      <c r="Q62" s="48"/>
      <c r="R62" s="48"/>
      <c r="S62" s="47" t="s">
        <v>185</v>
      </c>
    </row>
    <row r="63" spans="2:19" ht="15" customHeight="1">
      <c r="B63" s="8">
        <f t="shared" si="0"/>
        <v>57</v>
      </c>
      <c r="C63" s="36" t="s">
        <v>280</v>
      </c>
      <c r="D63" s="37" t="s">
        <v>639</v>
      </c>
      <c r="E63" s="38" t="s">
        <v>482</v>
      </c>
      <c r="F63" s="36"/>
      <c r="G63" s="36"/>
      <c r="H63" s="36"/>
      <c r="I63" s="36"/>
      <c r="J63" s="39"/>
      <c r="K63" s="39"/>
      <c r="L63" s="49">
        <v>13515</v>
      </c>
      <c r="M63" s="41">
        <v>17071</v>
      </c>
      <c r="N63" s="50"/>
      <c r="O63" s="44">
        <f t="shared" si="1"/>
        <v>9.742465753424657</v>
      </c>
      <c r="P63" s="39"/>
      <c r="Q63" s="48"/>
      <c r="R63" s="48"/>
      <c r="S63" s="47" t="s">
        <v>281</v>
      </c>
    </row>
    <row r="64" spans="2:19" ht="15" customHeight="1">
      <c r="B64" s="8">
        <f t="shared" si="0"/>
        <v>58</v>
      </c>
      <c r="C64" s="36" t="s">
        <v>331</v>
      </c>
      <c r="D64" s="37" t="s">
        <v>695</v>
      </c>
      <c r="E64" s="38" t="s">
        <v>672</v>
      </c>
      <c r="F64" s="36"/>
      <c r="G64" s="36"/>
      <c r="H64" s="36"/>
      <c r="I64" s="36"/>
      <c r="J64" s="47"/>
      <c r="K64" s="47"/>
      <c r="L64" s="49">
        <v>12966</v>
      </c>
      <c r="M64" s="41">
        <v>13029</v>
      </c>
      <c r="N64" s="50"/>
      <c r="O64" s="44">
        <f t="shared" si="1"/>
        <v>0.1726027397260274</v>
      </c>
      <c r="P64" s="39"/>
      <c r="Q64" s="39"/>
      <c r="R64" s="39"/>
      <c r="S64" s="47" t="s">
        <v>317</v>
      </c>
    </row>
    <row r="65" spans="2:19" ht="15" customHeight="1">
      <c r="B65" s="8">
        <f t="shared" si="0"/>
        <v>59</v>
      </c>
      <c r="C65" s="36" t="s">
        <v>334</v>
      </c>
      <c r="D65" s="37" t="s">
        <v>684</v>
      </c>
      <c r="E65" s="38" t="s">
        <v>539</v>
      </c>
      <c r="F65" s="36"/>
      <c r="G65" s="36"/>
      <c r="H65" s="36"/>
      <c r="I65" s="36"/>
      <c r="J65" s="47"/>
      <c r="K65" s="47"/>
      <c r="L65" s="49">
        <v>12966</v>
      </c>
      <c r="M65" s="41">
        <v>13331</v>
      </c>
      <c r="N65" s="39"/>
      <c r="O65" s="44">
        <f t="shared" si="1"/>
        <v>1</v>
      </c>
      <c r="P65" s="39"/>
      <c r="Q65" s="39"/>
      <c r="R65" s="39"/>
      <c r="S65" s="47" t="s">
        <v>335</v>
      </c>
    </row>
    <row r="66" spans="2:19" ht="15" customHeight="1">
      <c r="B66" s="8">
        <f t="shared" si="0"/>
        <v>60</v>
      </c>
      <c r="C66" s="36" t="s">
        <v>381</v>
      </c>
      <c r="D66" s="37" t="s">
        <v>726</v>
      </c>
      <c r="E66" s="38" t="s">
        <v>706</v>
      </c>
      <c r="F66" s="36"/>
      <c r="G66" s="36"/>
      <c r="H66" s="36"/>
      <c r="I66" s="36"/>
      <c r="J66" s="39"/>
      <c r="K66" s="39"/>
      <c r="L66" s="49">
        <v>13515</v>
      </c>
      <c r="M66" s="49">
        <v>13696</v>
      </c>
      <c r="N66" s="39" t="s">
        <v>604</v>
      </c>
      <c r="O66" s="44">
        <f t="shared" si="1"/>
        <v>0.4958904109589041</v>
      </c>
      <c r="P66" s="39"/>
      <c r="Q66" s="39"/>
      <c r="R66" s="39"/>
      <c r="S66" s="47" t="s">
        <v>365</v>
      </c>
    </row>
    <row r="67" spans="2:19" ht="15" customHeight="1">
      <c r="B67" s="8">
        <f t="shared" si="0"/>
        <v>61</v>
      </c>
      <c r="C67" s="36" t="s">
        <v>139</v>
      </c>
      <c r="D67" s="37" t="s">
        <v>491</v>
      </c>
      <c r="E67" s="38" t="s">
        <v>566</v>
      </c>
      <c r="F67" s="36"/>
      <c r="G67" s="36"/>
      <c r="H67" s="36"/>
      <c r="I67" s="36"/>
      <c r="J67" s="39"/>
      <c r="K67" s="39"/>
      <c r="L67" s="49">
        <v>13880</v>
      </c>
      <c r="M67" s="41">
        <v>15522</v>
      </c>
      <c r="N67" s="39"/>
      <c r="O67" s="44">
        <f t="shared" si="1"/>
        <v>4.498630136986302</v>
      </c>
      <c r="P67" s="39"/>
      <c r="Q67" s="39"/>
      <c r="R67" s="39"/>
      <c r="S67" s="47" t="s">
        <v>140</v>
      </c>
    </row>
    <row r="68" spans="2:19" ht="15" customHeight="1">
      <c r="B68" s="8">
        <f t="shared" si="0"/>
        <v>62</v>
      </c>
      <c r="C68" s="36" t="s">
        <v>780</v>
      </c>
      <c r="D68" s="37" t="s">
        <v>581</v>
      </c>
      <c r="E68" s="38" t="s">
        <v>488</v>
      </c>
      <c r="F68" s="36" t="s">
        <v>758</v>
      </c>
      <c r="G68" s="36"/>
      <c r="H68" s="36"/>
      <c r="I68" s="36" t="s">
        <v>770</v>
      </c>
      <c r="J68" s="39"/>
      <c r="K68" s="39"/>
      <c r="L68" s="49">
        <v>13880</v>
      </c>
      <c r="M68" s="41">
        <v>18444</v>
      </c>
      <c r="N68" s="39"/>
      <c r="O68" s="44">
        <f t="shared" si="1"/>
        <v>12.504109589041096</v>
      </c>
      <c r="P68" s="39"/>
      <c r="Q68" s="39"/>
      <c r="R68" s="39"/>
      <c r="S68" s="47" t="s">
        <v>176</v>
      </c>
    </row>
    <row r="69" spans="2:19" ht="15" customHeight="1">
      <c r="B69" s="8">
        <f t="shared" si="0"/>
        <v>63</v>
      </c>
      <c r="C69" s="36" t="s">
        <v>306</v>
      </c>
      <c r="D69" s="37" t="s">
        <v>491</v>
      </c>
      <c r="E69" s="38" t="s">
        <v>566</v>
      </c>
      <c r="F69" s="36"/>
      <c r="G69" s="36"/>
      <c r="H69" s="36"/>
      <c r="I69" s="36"/>
      <c r="J69" s="39"/>
      <c r="K69" s="39"/>
      <c r="L69" s="49">
        <v>13880</v>
      </c>
      <c r="M69" s="41">
        <v>13940</v>
      </c>
      <c r="N69" s="50"/>
      <c r="O69" s="44">
        <f t="shared" si="1"/>
        <v>0.1643835616438356</v>
      </c>
      <c r="P69" s="39"/>
      <c r="Q69" s="39"/>
      <c r="R69" s="39"/>
      <c r="S69" s="47" t="s">
        <v>119</v>
      </c>
    </row>
    <row r="70" spans="2:19" ht="15" customHeight="1">
      <c r="B70" s="8">
        <f t="shared" si="0"/>
        <v>64</v>
      </c>
      <c r="C70" s="36" t="s">
        <v>348</v>
      </c>
      <c r="D70" s="37" t="s">
        <v>611</v>
      </c>
      <c r="E70" s="38" t="s">
        <v>705</v>
      </c>
      <c r="F70" s="36"/>
      <c r="G70" s="36"/>
      <c r="H70" s="36"/>
      <c r="I70" s="36"/>
      <c r="J70" s="39"/>
      <c r="K70" s="39"/>
      <c r="L70" s="41">
        <v>13900</v>
      </c>
      <c r="M70" s="49">
        <v>33419</v>
      </c>
      <c r="N70" s="39" t="s">
        <v>604</v>
      </c>
      <c r="O70" s="44">
        <f t="shared" si="1"/>
        <v>53.47671232876712</v>
      </c>
      <c r="P70" s="39"/>
      <c r="Q70" s="39"/>
      <c r="R70" s="39"/>
      <c r="S70" s="47" t="s">
        <v>349</v>
      </c>
    </row>
    <row r="71" spans="2:19" ht="15" customHeight="1">
      <c r="B71" s="8">
        <f t="shared" si="0"/>
        <v>65</v>
      </c>
      <c r="C71" s="36" t="s">
        <v>56</v>
      </c>
      <c r="D71" s="37" t="s">
        <v>494</v>
      </c>
      <c r="E71" s="38" t="s">
        <v>495</v>
      </c>
      <c r="F71" s="36"/>
      <c r="G71" s="36"/>
      <c r="H71" s="36"/>
      <c r="I71" s="36"/>
      <c r="J71" s="39"/>
      <c r="K71" s="39"/>
      <c r="L71" s="49">
        <v>14245</v>
      </c>
      <c r="M71" s="41">
        <v>19694</v>
      </c>
      <c r="N71" s="56"/>
      <c r="O71" s="44">
        <f t="shared" si="1"/>
        <v>14.92876712328767</v>
      </c>
      <c r="P71" s="39"/>
      <c r="Q71" s="39"/>
      <c r="R71" s="39"/>
      <c r="S71" s="47" t="s">
        <v>42</v>
      </c>
    </row>
    <row r="72" spans="2:19" ht="15" customHeight="1">
      <c r="B72" s="8">
        <f aca="true" t="shared" si="2" ref="B72:B135">B71+1</f>
        <v>66</v>
      </c>
      <c r="C72" s="58" t="s">
        <v>73</v>
      </c>
      <c r="D72" s="59" t="s">
        <v>513</v>
      </c>
      <c r="E72" s="60" t="s">
        <v>514</v>
      </c>
      <c r="F72" s="58"/>
      <c r="G72" s="58"/>
      <c r="H72" s="58"/>
      <c r="I72" s="58"/>
      <c r="J72" s="61"/>
      <c r="K72" s="61"/>
      <c r="L72" s="49">
        <v>14245</v>
      </c>
      <c r="M72" s="62">
        <v>21731</v>
      </c>
      <c r="N72" s="61"/>
      <c r="O72" s="44">
        <f aca="true" t="shared" si="3" ref="O72:O135">(M72-L72)/365</f>
        <v>20.50958904109589</v>
      </c>
      <c r="P72" s="39"/>
      <c r="Q72" s="53" t="s">
        <v>916</v>
      </c>
      <c r="R72" s="48"/>
      <c r="S72" s="63" t="s">
        <v>74</v>
      </c>
    </row>
    <row r="73" spans="2:19" ht="15" customHeight="1">
      <c r="B73" s="8">
        <f t="shared" si="2"/>
        <v>67</v>
      </c>
      <c r="C73" s="36" t="s">
        <v>370</v>
      </c>
      <c r="D73" s="37" t="s">
        <v>626</v>
      </c>
      <c r="E73" s="38" t="s">
        <v>488</v>
      </c>
      <c r="F73" s="36"/>
      <c r="G73" s="36"/>
      <c r="H73" s="36"/>
      <c r="I73" s="36"/>
      <c r="J73" s="39"/>
      <c r="K73" s="39"/>
      <c r="L73" s="49">
        <v>14245</v>
      </c>
      <c r="M73" s="41">
        <v>19664</v>
      </c>
      <c r="N73" s="56"/>
      <c r="O73" s="44">
        <f t="shared" si="3"/>
        <v>14.846575342465753</v>
      </c>
      <c r="P73" s="39" t="s">
        <v>906</v>
      </c>
      <c r="Q73" s="54"/>
      <c r="R73" s="54" t="s">
        <v>820</v>
      </c>
      <c r="S73" s="47" t="s">
        <v>119</v>
      </c>
    </row>
    <row r="74" spans="2:19" ht="15" customHeight="1">
      <c r="B74" s="8">
        <f t="shared" si="2"/>
        <v>68</v>
      </c>
      <c r="C74" s="36" t="s">
        <v>127</v>
      </c>
      <c r="D74" s="37" t="s">
        <v>554</v>
      </c>
      <c r="E74" s="38" t="s">
        <v>555</v>
      </c>
      <c r="F74" s="36"/>
      <c r="G74" s="36"/>
      <c r="H74" s="36"/>
      <c r="I74" s="36"/>
      <c r="J74" s="39"/>
      <c r="K74" s="39"/>
      <c r="L74" s="49">
        <v>14610</v>
      </c>
      <c r="M74" s="41">
        <v>18444</v>
      </c>
      <c r="N74" s="39"/>
      <c r="O74" s="44">
        <f t="shared" si="3"/>
        <v>10.504109589041096</v>
      </c>
      <c r="P74" s="39"/>
      <c r="Q74" s="39"/>
      <c r="R74" s="39"/>
      <c r="S74" s="47" t="s">
        <v>128</v>
      </c>
    </row>
    <row r="75" spans="2:19" ht="15" customHeight="1">
      <c r="B75" s="8">
        <f t="shared" si="2"/>
        <v>69</v>
      </c>
      <c r="C75" s="36" t="s">
        <v>808</v>
      </c>
      <c r="D75" s="37" t="s">
        <v>719</v>
      </c>
      <c r="E75" s="38" t="s">
        <v>706</v>
      </c>
      <c r="F75" s="36" t="s">
        <v>749</v>
      </c>
      <c r="G75" s="36"/>
      <c r="H75" s="36"/>
      <c r="I75" s="36"/>
      <c r="J75" s="39"/>
      <c r="K75" s="39"/>
      <c r="L75" s="49">
        <v>14610</v>
      </c>
      <c r="M75" s="41">
        <v>15887</v>
      </c>
      <c r="N75" s="39"/>
      <c r="O75" s="44">
        <f t="shared" si="3"/>
        <v>3.4986301369863013</v>
      </c>
      <c r="P75" s="39" t="s">
        <v>915</v>
      </c>
      <c r="Q75" s="39"/>
      <c r="R75" s="39"/>
      <c r="S75" s="47" t="s">
        <v>17</v>
      </c>
    </row>
    <row r="76" spans="2:19" ht="15" customHeight="1">
      <c r="B76" s="8">
        <f t="shared" si="2"/>
        <v>70</v>
      </c>
      <c r="C76" s="36" t="s">
        <v>206</v>
      </c>
      <c r="D76" s="37" t="s">
        <v>611</v>
      </c>
      <c r="E76" s="38" t="s">
        <v>484</v>
      </c>
      <c r="F76" s="36"/>
      <c r="G76" s="36"/>
      <c r="H76" s="36"/>
      <c r="I76" s="36"/>
      <c r="J76" s="39"/>
      <c r="K76" s="39"/>
      <c r="L76" s="41">
        <v>14719</v>
      </c>
      <c r="M76" s="41">
        <v>23382</v>
      </c>
      <c r="N76" s="39" t="s">
        <v>604</v>
      </c>
      <c r="O76" s="44">
        <f t="shared" si="3"/>
        <v>23.734246575342464</v>
      </c>
      <c r="P76" s="39"/>
      <c r="Q76" s="48"/>
      <c r="R76" s="48"/>
      <c r="S76" s="47" t="s">
        <v>207</v>
      </c>
    </row>
    <row r="77" spans="2:19" ht="15" customHeight="1">
      <c r="B77" s="8">
        <f t="shared" si="2"/>
        <v>71</v>
      </c>
      <c r="C77" s="36" t="s">
        <v>402</v>
      </c>
      <c r="D77" s="37" t="s">
        <v>715</v>
      </c>
      <c r="E77" s="38" t="s">
        <v>716</v>
      </c>
      <c r="F77" s="36"/>
      <c r="G77" s="36"/>
      <c r="H77" s="36"/>
      <c r="I77" s="36"/>
      <c r="J77" s="39"/>
      <c r="K77" s="39"/>
      <c r="L77" s="41">
        <v>14922</v>
      </c>
      <c r="M77" s="41">
        <v>25646</v>
      </c>
      <c r="N77" s="50"/>
      <c r="O77" s="44">
        <f t="shared" si="3"/>
        <v>29.38082191780822</v>
      </c>
      <c r="P77" s="39"/>
      <c r="Q77" s="39"/>
      <c r="R77" s="39"/>
      <c r="S77" s="47" t="s">
        <v>365</v>
      </c>
    </row>
    <row r="78" spans="2:19" ht="15" customHeight="1">
      <c r="B78" s="8">
        <f t="shared" si="2"/>
        <v>72</v>
      </c>
      <c r="C78" s="36" t="s">
        <v>114</v>
      </c>
      <c r="D78" s="37" t="s">
        <v>481</v>
      </c>
      <c r="E78" s="38"/>
      <c r="F78" s="36"/>
      <c r="G78" s="36"/>
      <c r="H78" s="36"/>
      <c r="I78" s="36"/>
      <c r="J78" s="39"/>
      <c r="K78" s="39"/>
      <c r="L78" s="49">
        <v>15341</v>
      </c>
      <c r="M78" s="41">
        <v>16833</v>
      </c>
      <c r="N78" s="50"/>
      <c r="O78" s="44">
        <f t="shared" si="3"/>
        <v>4.087671232876712</v>
      </c>
      <c r="P78" s="39"/>
      <c r="Q78" s="39"/>
      <c r="R78" s="39"/>
      <c r="S78" s="47" t="s">
        <v>116</v>
      </c>
    </row>
    <row r="79" spans="2:19" ht="15" customHeight="1">
      <c r="B79" s="8">
        <f t="shared" si="2"/>
        <v>73</v>
      </c>
      <c r="C79" s="36" t="s">
        <v>197</v>
      </c>
      <c r="D79" s="37" t="s">
        <v>601</v>
      </c>
      <c r="E79" s="38" t="s">
        <v>575</v>
      </c>
      <c r="F79" s="36"/>
      <c r="G79" s="36"/>
      <c r="H79" s="36"/>
      <c r="I79" s="36"/>
      <c r="J79" s="39"/>
      <c r="K79" s="39"/>
      <c r="L79" s="41">
        <v>15503</v>
      </c>
      <c r="M79" s="41">
        <v>31162</v>
      </c>
      <c r="N79" s="39" t="s">
        <v>604</v>
      </c>
      <c r="O79" s="44">
        <f t="shared" si="3"/>
        <v>42.9013698630137</v>
      </c>
      <c r="P79" s="39" t="s">
        <v>907</v>
      </c>
      <c r="Q79" s="39" t="s">
        <v>825</v>
      </c>
      <c r="R79" s="39"/>
      <c r="S79" s="47" t="s">
        <v>198</v>
      </c>
    </row>
    <row r="80" spans="2:19" ht="15" customHeight="1">
      <c r="B80" s="8">
        <f t="shared" si="2"/>
        <v>74</v>
      </c>
      <c r="C80" s="36" t="s">
        <v>47</v>
      </c>
      <c r="D80" s="37" t="s">
        <v>485</v>
      </c>
      <c r="E80" s="38" t="s">
        <v>486</v>
      </c>
      <c r="F80" s="36"/>
      <c r="G80" s="36"/>
      <c r="H80" s="36"/>
      <c r="I80" s="36"/>
      <c r="J80" s="39"/>
      <c r="K80" s="39"/>
      <c r="L80" s="49">
        <v>15706</v>
      </c>
      <c r="M80" s="41">
        <v>20270</v>
      </c>
      <c r="N80" s="39"/>
      <c r="O80" s="44">
        <f t="shared" si="3"/>
        <v>12.504109589041096</v>
      </c>
      <c r="P80" s="39"/>
      <c r="Q80" s="39"/>
      <c r="R80" s="39"/>
      <c r="S80" s="47" t="s">
        <v>48</v>
      </c>
    </row>
    <row r="81" spans="2:19" ht="15" customHeight="1">
      <c r="B81" s="8">
        <f t="shared" si="2"/>
        <v>75</v>
      </c>
      <c r="C81" s="36" t="s">
        <v>64</v>
      </c>
      <c r="D81" s="37" t="s">
        <v>500</v>
      </c>
      <c r="E81" s="38"/>
      <c r="F81" s="36"/>
      <c r="G81" s="36"/>
      <c r="H81" s="36"/>
      <c r="I81" s="36"/>
      <c r="J81" s="39"/>
      <c r="K81" s="39"/>
      <c r="L81" s="49">
        <v>15706</v>
      </c>
      <c r="M81" s="41">
        <v>16644</v>
      </c>
      <c r="N81" s="50"/>
      <c r="O81" s="44">
        <f t="shared" si="3"/>
        <v>2.56986301369863</v>
      </c>
      <c r="P81" s="39"/>
      <c r="Q81" s="39"/>
      <c r="R81" s="39"/>
      <c r="S81" s="47" t="s">
        <v>14</v>
      </c>
    </row>
    <row r="82" spans="2:19" ht="15" customHeight="1">
      <c r="B82" s="8">
        <f t="shared" si="2"/>
        <v>76</v>
      </c>
      <c r="C82" s="36" t="s">
        <v>404</v>
      </c>
      <c r="D82" s="37" t="s">
        <v>557</v>
      </c>
      <c r="E82" s="38" t="s">
        <v>484</v>
      </c>
      <c r="F82" s="36"/>
      <c r="G82" s="36"/>
      <c r="H82" s="36"/>
      <c r="I82" s="36"/>
      <c r="J82" s="39"/>
      <c r="K82" s="39"/>
      <c r="L82" s="49">
        <v>15706</v>
      </c>
      <c r="M82" s="41">
        <v>16253</v>
      </c>
      <c r="N82" s="39"/>
      <c r="O82" s="44">
        <f t="shared" si="3"/>
        <v>1.4986301369863013</v>
      </c>
      <c r="P82" s="39"/>
      <c r="Q82" s="39"/>
      <c r="R82" s="39"/>
      <c r="S82" s="47" t="s">
        <v>130</v>
      </c>
    </row>
    <row r="83" spans="2:19" ht="15" customHeight="1">
      <c r="B83" s="8">
        <f t="shared" si="2"/>
        <v>77</v>
      </c>
      <c r="C83" s="36" t="s">
        <v>326</v>
      </c>
      <c r="D83" s="37" t="s">
        <v>691</v>
      </c>
      <c r="E83" s="38" t="s">
        <v>464</v>
      </c>
      <c r="F83" s="36" t="s">
        <v>750</v>
      </c>
      <c r="G83" s="36"/>
      <c r="H83" s="36"/>
      <c r="I83" s="36"/>
      <c r="J83" s="39"/>
      <c r="K83" s="39"/>
      <c r="L83" s="49">
        <v>15706</v>
      </c>
      <c r="M83" s="41">
        <v>16618</v>
      </c>
      <c r="N83" s="39"/>
      <c r="O83" s="44">
        <f t="shared" si="3"/>
        <v>2.4986301369863013</v>
      </c>
      <c r="P83" s="39"/>
      <c r="Q83" s="39"/>
      <c r="R83" s="39"/>
      <c r="S83" s="47" t="s">
        <v>7</v>
      </c>
    </row>
    <row r="84" spans="2:19" ht="15" customHeight="1">
      <c r="B84" s="8">
        <f t="shared" si="2"/>
        <v>78</v>
      </c>
      <c r="C84" s="36" t="s">
        <v>377</v>
      </c>
      <c r="D84" s="37" t="s">
        <v>722</v>
      </c>
      <c r="E84" s="38" t="s">
        <v>484</v>
      </c>
      <c r="F84" s="36"/>
      <c r="G84" s="36"/>
      <c r="H84" s="36"/>
      <c r="I84" s="36"/>
      <c r="J84" s="39"/>
      <c r="K84" s="39"/>
      <c r="L84" s="49">
        <v>15706</v>
      </c>
      <c r="M84" s="41">
        <v>22097</v>
      </c>
      <c r="N84" s="39"/>
      <c r="O84" s="44">
        <f t="shared" si="3"/>
        <v>17.50958904109589</v>
      </c>
      <c r="P84" s="39"/>
      <c r="Q84" s="39"/>
      <c r="R84" s="39"/>
      <c r="S84" s="47" t="s">
        <v>378</v>
      </c>
    </row>
    <row r="85" spans="2:19" ht="15" customHeight="1">
      <c r="B85" s="8">
        <f t="shared" si="2"/>
        <v>79</v>
      </c>
      <c r="C85" s="36" t="s">
        <v>20</v>
      </c>
      <c r="D85" s="37" t="s">
        <v>461</v>
      </c>
      <c r="E85" s="38" t="s">
        <v>460</v>
      </c>
      <c r="F85" s="36"/>
      <c r="G85" s="36"/>
      <c r="H85" s="36"/>
      <c r="I85" s="36"/>
      <c r="J85" s="39"/>
      <c r="K85" s="39"/>
      <c r="L85" s="49">
        <v>15888</v>
      </c>
      <c r="M85" s="41">
        <v>17855</v>
      </c>
      <c r="N85" s="50"/>
      <c r="O85" s="44">
        <f t="shared" si="3"/>
        <v>5.389041095890411</v>
      </c>
      <c r="P85" s="39"/>
      <c r="Q85" s="39"/>
      <c r="R85" s="39"/>
      <c r="S85" s="47" t="s">
        <v>21</v>
      </c>
    </row>
    <row r="86" spans="2:19" ht="15" customHeight="1">
      <c r="B86" s="8">
        <f t="shared" si="2"/>
        <v>80</v>
      </c>
      <c r="C86" s="36" t="s">
        <v>255</v>
      </c>
      <c r="D86" s="37" t="s">
        <v>643</v>
      </c>
      <c r="E86" s="38"/>
      <c r="F86" s="36"/>
      <c r="G86" s="36"/>
      <c r="H86" s="36"/>
      <c r="I86" s="36"/>
      <c r="J86" s="39"/>
      <c r="K86" s="39"/>
      <c r="L86" s="41">
        <v>16047</v>
      </c>
      <c r="M86" s="41">
        <v>29402</v>
      </c>
      <c r="N86" s="39"/>
      <c r="O86" s="44">
        <f t="shared" si="3"/>
        <v>36.58904109589041</v>
      </c>
      <c r="P86" s="39"/>
      <c r="Q86" s="39"/>
      <c r="R86" s="39"/>
      <c r="S86" s="47" t="s">
        <v>395</v>
      </c>
    </row>
    <row r="87" spans="2:19" ht="15" customHeight="1">
      <c r="B87" s="8">
        <f t="shared" si="2"/>
        <v>81</v>
      </c>
      <c r="C87" s="36" t="s">
        <v>75</v>
      </c>
      <c r="D87" s="37" t="s">
        <v>515</v>
      </c>
      <c r="E87" s="38" t="s">
        <v>516</v>
      </c>
      <c r="F87" s="36"/>
      <c r="G87" s="36"/>
      <c r="H87" s="36"/>
      <c r="I87" s="36"/>
      <c r="J87" s="39"/>
      <c r="K87" s="39"/>
      <c r="L87" s="49">
        <v>16071</v>
      </c>
      <c r="M87" s="49">
        <v>22827</v>
      </c>
      <c r="N87" s="39" t="s">
        <v>604</v>
      </c>
      <c r="O87" s="44">
        <f t="shared" si="3"/>
        <v>18.50958904109589</v>
      </c>
      <c r="P87" s="39"/>
      <c r="Q87" s="39"/>
      <c r="R87" s="39"/>
      <c r="S87" s="47" t="s">
        <v>33</v>
      </c>
    </row>
    <row r="88" spans="2:19" ht="15" customHeight="1">
      <c r="B88" s="8">
        <f t="shared" si="2"/>
        <v>82</v>
      </c>
      <c r="C88" s="36" t="s">
        <v>203</v>
      </c>
      <c r="D88" s="37" t="s">
        <v>609</v>
      </c>
      <c r="E88" s="38"/>
      <c r="F88" s="36"/>
      <c r="G88" s="36"/>
      <c r="H88" s="36"/>
      <c r="I88" s="36"/>
      <c r="J88" s="39"/>
      <c r="K88" s="39"/>
      <c r="L88" s="49">
        <v>16071</v>
      </c>
      <c r="M88" s="41">
        <v>16618</v>
      </c>
      <c r="N88" s="39"/>
      <c r="O88" s="44">
        <f t="shared" si="3"/>
        <v>1.4986301369863013</v>
      </c>
      <c r="P88" s="39"/>
      <c r="Q88" s="39"/>
      <c r="R88" s="39"/>
      <c r="S88" s="47" t="s">
        <v>91</v>
      </c>
    </row>
    <row r="89" spans="2:19" ht="15" customHeight="1">
      <c r="B89" s="8">
        <f t="shared" si="2"/>
        <v>83</v>
      </c>
      <c r="C89" s="36" t="s">
        <v>148</v>
      </c>
      <c r="D89" s="37" t="s">
        <v>570</v>
      </c>
      <c r="E89" s="38" t="s">
        <v>518</v>
      </c>
      <c r="F89" s="36"/>
      <c r="G89" s="36"/>
      <c r="H89" s="36"/>
      <c r="I89" s="36"/>
      <c r="J89" s="39"/>
      <c r="K89" s="39"/>
      <c r="L89" s="49">
        <v>16437</v>
      </c>
      <c r="M89" s="41">
        <v>27718</v>
      </c>
      <c r="N89" s="50"/>
      <c r="O89" s="44">
        <f t="shared" si="3"/>
        <v>30.90684931506849</v>
      </c>
      <c r="P89" s="39"/>
      <c r="Q89" s="48"/>
      <c r="R89" s="48"/>
      <c r="S89" s="47" t="s">
        <v>149</v>
      </c>
    </row>
    <row r="90" spans="2:19" ht="15" customHeight="1">
      <c r="B90" s="8">
        <f t="shared" si="2"/>
        <v>84</v>
      </c>
      <c r="C90" s="36" t="s">
        <v>784</v>
      </c>
      <c r="D90" s="37" t="s">
        <v>606</v>
      </c>
      <c r="E90" s="38" t="s">
        <v>496</v>
      </c>
      <c r="F90" s="36" t="s">
        <v>749</v>
      </c>
      <c r="G90" s="36"/>
      <c r="H90" s="36"/>
      <c r="I90" s="36"/>
      <c r="J90" s="39"/>
      <c r="K90" s="39"/>
      <c r="L90" s="49">
        <v>16437</v>
      </c>
      <c r="M90" s="41">
        <v>20270</v>
      </c>
      <c r="N90" s="39"/>
      <c r="O90" s="44">
        <f t="shared" si="3"/>
        <v>10.501369863013698</v>
      </c>
      <c r="P90" s="39"/>
      <c r="Q90" s="39"/>
      <c r="R90" s="39"/>
      <c r="S90" s="47" t="s">
        <v>17</v>
      </c>
    </row>
    <row r="91" spans="2:19" ht="15" customHeight="1">
      <c r="B91" s="8">
        <f t="shared" si="2"/>
        <v>85</v>
      </c>
      <c r="C91" s="36" t="s">
        <v>214</v>
      </c>
      <c r="D91" s="37" t="s">
        <v>600</v>
      </c>
      <c r="E91" s="38"/>
      <c r="F91" s="36"/>
      <c r="G91" s="36"/>
      <c r="H91" s="36"/>
      <c r="I91" s="36"/>
      <c r="J91" s="39"/>
      <c r="K91" s="39"/>
      <c r="L91" s="49">
        <v>16437</v>
      </c>
      <c r="M91" s="41">
        <v>17281</v>
      </c>
      <c r="N91" s="50"/>
      <c r="O91" s="44">
        <f t="shared" si="3"/>
        <v>2.3123287671232875</v>
      </c>
      <c r="P91" s="39"/>
      <c r="Q91" s="39"/>
      <c r="R91" s="39"/>
      <c r="S91" s="47" t="s">
        <v>215</v>
      </c>
    </row>
    <row r="92" spans="2:19" ht="15" customHeight="1">
      <c r="B92" s="8">
        <f t="shared" si="2"/>
        <v>86</v>
      </c>
      <c r="C92" s="36" t="s">
        <v>246</v>
      </c>
      <c r="D92" s="37" t="s">
        <v>633</v>
      </c>
      <c r="E92" s="38" t="s">
        <v>486</v>
      </c>
      <c r="F92" s="36"/>
      <c r="G92" s="36"/>
      <c r="H92" s="36"/>
      <c r="I92" s="36"/>
      <c r="J92" s="39"/>
      <c r="K92" s="39"/>
      <c r="L92" s="49">
        <v>16437</v>
      </c>
      <c r="M92" s="41">
        <v>21001</v>
      </c>
      <c r="N92" s="39"/>
      <c r="O92" s="44">
        <f t="shared" si="3"/>
        <v>12.504109589041096</v>
      </c>
      <c r="P92" s="39"/>
      <c r="Q92" s="39"/>
      <c r="R92" s="39"/>
      <c r="S92" s="47" t="s">
        <v>247</v>
      </c>
    </row>
    <row r="93" spans="2:19" ht="15" customHeight="1">
      <c r="B93" s="8">
        <f t="shared" si="2"/>
        <v>87</v>
      </c>
      <c r="C93" s="36" t="s">
        <v>338</v>
      </c>
      <c r="D93" s="37" t="s">
        <v>639</v>
      </c>
      <c r="E93" s="38" t="s">
        <v>473</v>
      </c>
      <c r="F93" s="36"/>
      <c r="G93" s="36"/>
      <c r="H93" s="36"/>
      <c r="I93" s="36"/>
      <c r="J93" s="39"/>
      <c r="K93" s="39"/>
      <c r="L93" s="49">
        <v>16437</v>
      </c>
      <c r="M93" s="41">
        <v>31228</v>
      </c>
      <c r="N93" s="39" t="s">
        <v>604</v>
      </c>
      <c r="O93" s="44">
        <f t="shared" si="3"/>
        <v>40.52328767123288</v>
      </c>
      <c r="P93" s="39"/>
      <c r="Q93" s="39"/>
      <c r="R93" s="39"/>
      <c r="S93" s="47" t="s">
        <v>311</v>
      </c>
    </row>
    <row r="94" spans="2:19" ht="15" customHeight="1">
      <c r="B94" s="8">
        <f t="shared" si="2"/>
        <v>88</v>
      </c>
      <c r="C94" s="36" t="s">
        <v>303</v>
      </c>
      <c r="D94" s="64" t="s">
        <v>669</v>
      </c>
      <c r="E94" s="65"/>
      <c r="F94" s="36"/>
      <c r="G94" s="36"/>
      <c r="H94" s="36"/>
      <c r="I94" s="36"/>
      <c r="J94" s="47"/>
      <c r="K94" s="55"/>
      <c r="L94" s="41">
        <v>16619</v>
      </c>
      <c r="M94" s="41">
        <v>20940</v>
      </c>
      <c r="N94" s="39" t="s">
        <v>604</v>
      </c>
      <c r="O94" s="44">
        <f t="shared" si="3"/>
        <v>11.838356164383562</v>
      </c>
      <c r="P94" s="39"/>
      <c r="Q94" s="48"/>
      <c r="R94" s="48"/>
      <c r="S94" s="47" t="s">
        <v>144</v>
      </c>
    </row>
    <row r="95" spans="2:19" ht="15" customHeight="1">
      <c r="B95" s="8">
        <f t="shared" si="2"/>
        <v>89</v>
      </c>
      <c r="C95" s="36" t="s">
        <v>105</v>
      </c>
      <c r="D95" s="37" t="s">
        <v>503</v>
      </c>
      <c r="E95" s="38"/>
      <c r="F95" s="36"/>
      <c r="G95" s="36"/>
      <c r="H95" s="36"/>
      <c r="I95" s="36"/>
      <c r="J95" s="47"/>
      <c r="K95" s="47"/>
      <c r="L95" s="49">
        <v>16802</v>
      </c>
      <c r="M95" s="41">
        <v>16983</v>
      </c>
      <c r="N95" s="39"/>
      <c r="O95" s="44">
        <f t="shared" si="3"/>
        <v>0.4958904109589041</v>
      </c>
      <c r="P95" s="39"/>
      <c r="Q95" s="39"/>
      <c r="R95" s="39"/>
      <c r="S95" s="47"/>
    </row>
    <row r="96" spans="2:19" ht="15" customHeight="1">
      <c r="B96" s="8">
        <f t="shared" si="2"/>
        <v>90</v>
      </c>
      <c r="C96" s="36" t="s">
        <v>146</v>
      </c>
      <c r="D96" s="37" t="s">
        <v>568</v>
      </c>
      <c r="E96" s="38" t="s">
        <v>569</v>
      </c>
      <c r="F96" s="36"/>
      <c r="G96" s="36"/>
      <c r="H96" s="36"/>
      <c r="I96" s="36"/>
      <c r="J96" s="47"/>
      <c r="K96" s="47"/>
      <c r="L96" s="49">
        <v>16802</v>
      </c>
      <c r="M96" s="41">
        <v>22827</v>
      </c>
      <c r="N96" s="39"/>
      <c r="O96" s="44">
        <f t="shared" si="3"/>
        <v>16.506849315068493</v>
      </c>
      <c r="P96" s="39"/>
      <c r="Q96" s="39"/>
      <c r="R96" s="39"/>
      <c r="S96" s="47" t="s">
        <v>147</v>
      </c>
    </row>
    <row r="97" spans="2:19" ht="15" customHeight="1">
      <c r="B97" s="8">
        <f t="shared" si="2"/>
        <v>91</v>
      </c>
      <c r="C97" s="36" t="s">
        <v>212</v>
      </c>
      <c r="D97" s="37" t="s">
        <v>613</v>
      </c>
      <c r="E97" s="38" t="s">
        <v>614</v>
      </c>
      <c r="F97" s="36"/>
      <c r="G97" s="36"/>
      <c r="H97" s="36"/>
      <c r="I97" s="36"/>
      <c r="J97" s="47"/>
      <c r="K97" s="47"/>
      <c r="L97" s="49">
        <v>17167</v>
      </c>
      <c r="M97" s="41">
        <v>27277</v>
      </c>
      <c r="N97" s="50" t="s">
        <v>604</v>
      </c>
      <c r="O97" s="44">
        <f t="shared" si="3"/>
        <v>27.698630136986303</v>
      </c>
      <c r="P97" s="39"/>
      <c r="Q97" s="39" t="s">
        <v>822</v>
      </c>
      <c r="R97" s="39"/>
      <c r="S97" s="47" t="s">
        <v>213</v>
      </c>
    </row>
    <row r="98" spans="2:19" ht="15" customHeight="1">
      <c r="B98" s="8">
        <f t="shared" si="2"/>
        <v>92</v>
      </c>
      <c r="C98" s="36" t="s">
        <v>277</v>
      </c>
      <c r="D98" s="37" t="s">
        <v>401</v>
      </c>
      <c r="E98" s="38" t="s">
        <v>655</v>
      </c>
      <c r="F98" s="36"/>
      <c r="G98" s="36"/>
      <c r="H98" s="36"/>
      <c r="I98" s="36"/>
      <c r="J98" s="47"/>
      <c r="K98" s="47"/>
      <c r="L98" s="49">
        <v>17167</v>
      </c>
      <c r="M98" s="41">
        <v>21001</v>
      </c>
      <c r="N98" s="39"/>
      <c r="O98" s="44">
        <f t="shared" si="3"/>
        <v>10.504109589041096</v>
      </c>
      <c r="P98" s="39"/>
      <c r="Q98" s="39"/>
      <c r="R98" s="39"/>
      <c r="S98" s="47"/>
    </row>
    <row r="99" spans="2:19" ht="15" customHeight="1">
      <c r="B99" s="8">
        <f t="shared" si="2"/>
        <v>93</v>
      </c>
      <c r="C99" s="36" t="s">
        <v>807</v>
      </c>
      <c r="D99" s="37" t="s">
        <v>717</v>
      </c>
      <c r="E99" s="38" t="s">
        <v>718</v>
      </c>
      <c r="F99" s="36"/>
      <c r="G99" s="36" t="s">
        <v>766</v>
      </c>
      <c r="H99" s="36">
        <v>1993</v>
      </c>
      <c r="I99" s="36" t="s">
        <v>770</v>
      </c>
      <c r="J99" s="47"/>
      <c r="K99" s="47"/>
      <c r="L99" s="41">
        <v>17363</v>
      </c>
      <c r="M99" s="41">
        <v>38099</v>
      </c>
      <c r="N99" s="39" t="s">
        <v>604</v>
      </c>
      <c r="O99" s="44">
        <f t="shared" si="3"/>
        <v>56.81095890410959</v>
      </c>
      <c r="P99" s="39" t="s">
        <v>904</v>
      </c>
      <c r="Q99" s="39"/>
      <c r="R99" s="39"/>
      <c r="S99" s="47" t="s">
        <v>235</v>
      </c>
    </row>
    <row r="100" spans="2:19" ht="15" customHeight="1">
      <c r="B100" s="8">
        <f t="shared" si="2"/>
        <v>94</v>
      </c>
      <c r="C100" s="36" t="s">
        <v>782</v>
      </c>
      <c r="D100" s="37" t="s">
        <v>476</v>
      </c>
      <c r="E100" s="38" t="s">
        <v>468</v>
      </c>
      <c r="F100" s="36"/>
      <c r="G100" s="36" t="s">
        <v>767</v>
      </c>
      <c r="H100" s="36"/>
      <c r="I100" s="36" t="s">
        <v>770</v>
      </c>
      <c r="J100" s="47"/>
      <c r="K100" s="47"/>
      <c r="L100" s="41">
        <v>17449</v>
      </c>
      <c r="M100" s="41">
        <v>23954</v>
      </c>
      <c r="N100" s="50"/>
      <c r="O100" s="44">
        <f t="shared" si="3"/>
        <v>17.82191780821918</v>
      </c>
      <c r="P100" s="39" t="s">
        <v>905</v>
      </c>
      <c r="Q100" s="39"/>
      <c r="R100" s="39"/>
      <c r="S100" s="47" t="s">
        <v>194</v>
      </c>
    </row>
    <row r="101" spans="2:19" ht="15" customHeight="1">
      <c r="B101" s="8">
        <f t="shared" si="2"/>
        <v>95</v>
      </c>
      <c r="C101" s="36" t="s">
        <v>129</v>
      </c>
      <c r="D101" s="37" t="s">
        <v>556</v>
      </c>
      <c r="E101" s="38"/>
      <c r="F101" s="36"/>
      <c r="G101" s="36"/>
      <c r="H101" s="36"/>
      <c r="I101" s="36"/>
      <c r="J101" s="47"/>
      <c r="K101" s="47"/>
      <c r="L101" s="49">
        <v>17532</v>
      </c>
      <c r="M101" s="41">
        <v>21001</v>
      </c>
      <c r="N101" s="39"/>
      <c r="O101" s="44">
        <f t="shared" si="3"/>
        <v>9.504109589041096</v>
      </c>
      <c r="P101" s="39"/>
      <c r="Q101" s="39"/>
      <c r="R101" s="39"/>
      <c r="S101" s="47" t="s">
        <v>113</v>
      </c>
    </row>
    <row r="102" spans="2:21" ht="26.25" customHeight="1">
      <c r="B102" s="35">
        <f t="shared" si="2"/>
        <v>96</v>
      </c>
      <c r="C102" s="58" t="s">
        <v>789</v>
      </c>
      <c r="D102" s="59" t="s">
        <v>585</v>
      </c>
      <c r="E102" s="60" t="s">
        <v>544</v>
      </c>
      <c r="F102" s="58"/>
      <c r="G102" s="58"/>
      <c r="H102" s="58">
        <v>1988</v>
      </c>
      <c r="I102" s="58"/>
      <c r="J102" s="63"/>
      <c r="K102" s="63"/>
      <c r="L102" s="66" t="s">
        <v>935</v>
      </c>
      <c r="M102" s="66" t="s">
        <v>1083</v>
      </c>
      <c r="N102" s="67" t="s">
        <v>936</v>
      </c>
      <c r="O102" s="68">
        <v>51.5</v>
      </c>
      <c r="P102" s="39" t="s">
        <v>902</v>
      </c>
      <c r="Q102" s="39"/>
      <c r="R102" s="39"/>
      <c r="S102" s="47" t="s">
        <v>284</v>
      </c>
      <c r="U102" t="s">
        <v>1087</v>
      </c>
    </row>
    <row r="103" spans="2:19" ht="15" customHeight="1">
      <c r="B103" s="8">
        <f t="shared" si="2"/>
        <v>97</v>
      </c>
      <c r="C103" s="36" t="s">
        <v>158</v>
      </c>
      <c r="D103" s="37" t="s">
        <v>573</v>
      </c>
      <c r="E103" s="38" t="s">
        <v>466</v>
      </c>
      <c r="F103" s="36"/>
      <c r="G103" s="36"/>
      <c r="H103" s="36"/>
      <c r="I103" s="36"/>
      <c r="J103" s="47"/>
      <c r="K103" s="47"/>
      <c r="L103" s="41">
        <v>17736</v>
      </c>
      <c r="M103" s="41">
        <v>21366</v>
      </c>
      <c r="N103" s="39"/>
      <c r="O103" s="44">
        <f t="shared" si="3"/>
        <v>9.945205479452055</v>
      </c>
      <c r="P103" s="39" t="s">
        <v>903</v>
      </c>
      <c r="Q103" s="39"/>
      <c r="R103" s="39"/>
      <c r="S103" s="47" t="s">
        <v>159</v>
      </c>
    </row>
    <row r="104" spans="2:19" ht="15" customHeight="1">
      <c r="B104" s="8">
        <f t="shared" si="2"/>
        <v>98</v>
      </c>
      <c r="C104" s="36" t="s">
        <v>786</v>
      </c>
      <c r="D104" s="37" t="s">
        <v>465</v>
      </c>
      <c r="E104" s="38" t="s">
        <v>468</v>
      </c>
      <c r="F104" s="36"/>
      <c r="G104" s="36"/>
      <c r="H104" s="36"/>
      <c r="I104" s="36" t="s">
        <v>770</v>
      </c>
      <c r="J104" s="47"/>
      <c r="K104" s="47"/>
      <c r="L104" s="41">
        <v>17764</v>
      </c>
      <c r="M104" s="41">
        <v>31228</v>
      </c>
      <c r="N104" s="39" t="s">
        <v>448</v>
      </c>
      <c r="O104" s="44">
        <f t="shared" si="3"/>
        <v>36.88767123287671</v>
      </c>
      <c r="P104" s="39" t="s">
        <v>899</v>
      </c>
      <c r="Q104" s="57"/>
      <c r="R104" s="57" t="s">
        <v>826</v>
      </c>
      <c r="S104" s="47" t="s">
        <v>252</v>
      </c>
    </row>
    <row r="105" spans="2:19" ht="15" customHeight="1">
      <c r="B105" s="8">
        <f t="shared" si="2"/>
        <v>99</v>
      </c>
      <c r="C105" s="36" t="s">
        <v>848</v>
      </c>
      <c r="D105" s="37" t="s">
        <v>540</v>
      </c>
      <c r="E105" s="38"/>
      <c r="F105" s="36"/>
      <c r="G105" s="36"/>
      <c r="H105" s="36"/>
      <c r="I105" s="36"/>
      <c r="J105" s="47"/>
      <c r="K105" s="47"/>
      <c r="L105" s="41">
        <v>17946</v>
      </c>
      <c r="M105" s="49">
        <v>18444</v>
      </c>
      <c r="N105" s="39" t="s">
        <v>604</v>
      </c>
      <c r="O105" s="44">
        <f t="shared" si="3"/>
        <v>1.3643835616438356</v>
      </c>
      <c r="P105" s="39"/>
      <c r="Q105" s="39"/>
      <c r="R105" s="39"/>
      <c r="S105" s="47" t="s">
        <v>111</v>
      </c>
    </row>
    <row r="106" spans="2:19" ht="15" customHeight="1">
      <c r="B106" s="8">
        <f t="shared" si="2"/>
        <v>100</v>
      </c>
      <c r="C106" s="36" t="s">
        <v>755</v>
      </c>
      <c r="D106" s="37" t="s">
        <v>548</v>
      </c>
      <c r="E106" s="38" t="s">
        <v>549</v>
      </c>
      <c r="F106" s="36" t="s">
        <v>750</v>
      </c>
      <c r="G106" s="36"/>
      <c r="H106" s="36"/>
      <c r="I106" s="36"/>
      <c r="J106" s="47"/>
      <c r="K106" s="47"/>
      <c r="L106" s="41">
        <v>17946</v>
      </c>
      <c r="M106" s="41">
        <v>20121</v>
      </c>
      <c r="N106" s="56"/>
      <c r="O106" s="44">
        <f t="shared" si="3"/>
        <v>5.958904109589041</v>
      </c>
      <c r="P106" s="39"/>
      <c r="Q106" s="39"/>
      <c r="R106" s="39"/>
      <c r="S106" s="47" t="s">
        <v>7</v>
      </c>
    </row>
    <row r="107" spans="2:19" ht="15" customHeight="1">
      <c r="B107" s="8">
        <f t="shared" si="2"/>
        <v>101</v>
      </c>
      <c r="C107" s="36" t="s">
        <v>153</v>
      </c>
      <c r="D107" s="37" t="s">
        <v>465</v>
      </c>
      <c r="E107" s="38" t="s">
        <v>466</v>
      </c>
      <c r="F107" s="36"/>
      <c r="G107" s="36"/>
      <c r="H107" s="36"/>
      <c r="I107" s="36"/>
      <c r="J107" s="47"/>
      <c r="K107" s="47"/>
      <c r="L107" s="41">
        <v>17995</v>
      </c>
      <c r="M107" s="41">
        <v>23899</v>
      </c>
      <c r="N107" s="39" t="s">
        <v>604</v>
      </c>
      <c r="O107" s="44">
        <f t="shared" si="3"/>
        <v>16.175342465753424</v>
      </c>
      <c r="P107" s="39"/>
      <c r="Q107" s="39"/>
      <c r="R107" s="39"/>
      <c r="S107" s="47" t="s">
        <v>154</v>
      </c>
    </row>
    <row r="108" spans="2:19" ht="15" customHeight="1">
      <c r="B108" s="8">
        <f t="shared" si="2"/>
        <v>102</v>
      </c>
      <c r="C108" s="36" t="s">
        <v>375</v>
      </c>
      <c r="D108" s="37" t="s">
        <v>557</v>
      </c>
      <c r="E108" s="38" t="s">
        <v>532</v>
      </c>
      <c r="F108" s="36"/>
      <c r="G108" s="36"/>
      <c r="H108" s="36"/>
      <c r="I108" s="36"/>
      <c r="J108" s="47"/>
      <c r="K108" s="47"/>
      <c r="L108" s="41">
        <v>17995</v>
      </c>
      <c r="M108" s="41">
        <v>27210</v>
      </c>
      <c r="N108" s="50"/>
      <c r="O108" s="44">
        <f t="shared" si="3"/>
        <v>25.246575342465754</v>
      </c>
      <c r="P108" s="39"/>
      <c r="Q108" s="39"/>
      <c r="R108" s="39"/>
      <c r="S108" s="47" t="s">
        <v>376</v>
      </c>
    </row>
    <row r="109" spans="2:19" ht="15" customHeight="1">
      <c r="B109" s="8">
        <f t="shared" si="2"/>
        <v>103</v>
      </c>
      <c r="C109" s="36" t="s">
        <v>9</v>
      </c>
      <c r="D109" s="37" t="s">
        <v>448</v>
      </c>
      <c r="E109" s="38" t="s">
        <v>447</v>
      </c>
      <c r="F109" s="36"/>
      <c r="G109" s="36"/>
      <c r="H109" s="36"/>
      <c r="I109" s="36"/>
      <c r="J109" s="51"/>
      <c r="K109" s="51"/>
      <c r="L109" s="41">
        <v>18002</v>
      </c>
      <c r="M109" s="41">
        <v>25660</v>
      </c>
      <c r="N109" s="50"/>
      <c r="O109" s="44">
        <f t="shared" si="3"/>
        <v>20.980821917808218</v>
      </c>
      <c r="P109" s="39" t="s">
        <v>896</v>
      </c>
      <c r="Q109" s="48"/>
      <c r="R109" s="48"/>
      <c r="S109" s="46" t="s">
        <v>10</v>
      </c>
    </row>
    <row r="110" spans="2:19" ht="15" customHeight="1">
      <c r="B110" s="8">
        <f t="shared" si="2"/>
        <v>104</v>
      </c>
      <c r="C110" s="36" t="s">
        <v>769</v>
      </c>
      <c r="D110" s="37" t="s">
        <v>465</v>
      </c>
      <c r="E110" s="38" t="s">
        <v>466</v>
      </c>
      <c r="F110" s="36"/>
      <c r="G110" s="36"/>
      <c r="H110" s="36"/>
      <c r="I110" s="36"/>
      <c r="J110" s="51"/>
      <c r="K110" s="51"/>
      <c r="L110" s="41">
        <v>18177</v>
      </c>
      <c r="M110" s="49">
        <v>22827</v>
      </c>
      <c r="N110" s="39"/>
      <c r="O110" s="44">
        <f t="shared" si="3"/>
        <v>12.73972602739726</v>
      </c>
      <c r="P110" s="39" t="s">
        <v>900</v>
      </c>
      <c r="Q110" s="39"/>
      <c r="R110" s="39" t="s">
        <v>898</v>
      </c>
      <c r="S110" s="47" t="s">
        <v>25</v>
      </c>
    </row>
    <row r="111" spans="2:19" ht="15" customHeight="1">
      <c r="B111" s="8">
        <f t="shared" si="2"/>
        <v>105</v>
      </c>
      <c r="C111" s="36" t="s">
        <v>776</v>
      </c>
      <c r="D111" s="37" t="s">
        <v>536</v>
      </c>
      <c r="E111" s="38" t="s">
        <v>532</v>
      </c>
      <c r="F111" s="36"/>
      <c r="G111" s="36"/>
      <c r="H111" s="36">
        <v>1989</v>
      </c>
      <c r="I111" s="36"/>
      <c r="J111" s="47"/>
      <c r="K111" s="47"/>
      <c r="L111" s="41">
        <v>18177</v>
      </c>
      <c r="M111" s="41">
        <v>37971</v>
      </c>
      <c r="N111" s="50"/>
      <c r="O111" s="44">
        <f t="shared" si="3"/>
        <v>54.23013698630137</v>
      </c>
      <c r="P111" s="39" t="s">
        <v>901</v>
      </c>
      <c r="Q111" s="48" t="s">
        <v>941</v>
      </c>
      <c r="R111" s="48"/>
      <c r="S111" s="47" t="s">
        <v>102</v>
      </c>
    </row>
    <row r="112" spans="2:19" ht="15" customHeight="1">
      <c r="B112" s="8">
        <f t="shared" si="2"/>
        <v>106</v>
      </c>
      <c r="C112" s="36" t="s">
        <v>90</v>
      </c>
      <c r="D112" s="37" t="s">
        <v>485</v>
      </c>
      <c r="E112" s="38" t="s">
        <v>530</v>
      </c>
      <c r="F112" s="36"/>
      <c r="G112" s="36"/>
      <c r="H112" s="36"/>
      <c r="I112" s="36"/>
      <c r="J112" s="47"/>
      <c r="K112" s="47"/>
      <c r="L112" s="49">
        <v>18628</v>
      </c>
      <c r="M112" s="41">
        <v>28894</v>
      </c>
      <c r="N112" s="50"/>
      <c r="O112" s="44">
        <f t="shared" si="3"/>
        <v>28.126027397260273</v>
      </c>
      <c r="P112" s="39"/>
      <c r="Q112" s="39" t="s">
        <v>843</v>
      </c>
      <c r="R112" s="39"/>
      <c r="S112" s="47" t="s">
        <v>91</v>
      </c>
    </row>
    <row r="113" spans="2:19" ht="15" customHeight="1">
      <c r="B113" s="8">
        <f t="shared" si="2"/>
        <v>107</v>
      </c>
      <c r="C113" s="36" t="s">
        <v>163</v>
      </c>
      <c r="D113" s="37" t="s">
        <v>573</v>
      </c>
      <c r="E113" s="38"/>
      <c r="F113" s="36"/>
      <c r="G113" s="36"/>
      <c r="H113" s="36"/>
      <c r="I113" s="36"/>
      <c r="J113" s="47"/>
      <c r="K113" s="47"/>
      <c r="L113" s="49">
        <v>18628</v>
      </c>
      <c r="M113" s="41">
        <v>19633</v>
      </c>
      <c r="N113" s="56"/>
      <c r="O113" s="44">
        <f t="shared" si="3"/>
        <v>2.7534246575342465</v>
      </c>
      <c r="P113" s="39"/>
      <c r="Q113" s="39"/>
      <c r="R113" s="39"/>
      <c r="S113" s="47" t="s">
        <v>164</v>
      </c>
    </row>
    <row r="114" spans="2:19" ht="15" customHeight="1">
      <c r="B114" s="8">
        <f t="shared" si="2"/>
        <v>108</v>
      </c>
      <c r="C114" s="36" t="s">
        <v>167</v>
      </c>
      <c r="D114" s="37" t="s">
        <v>505</v>
      </c>
      <c r="E114" s="38" t="s">
        <v>473</v>
      </c>
      <c r="F114" s="36"/>
      <c r="G114" s="36"/>
      <c r="H114" s="36"/>
      <c r="I114" s="36"/>
      <c r="J114" s="47"/>
      <c r="K114" s="47"/>
      <c r="L114" s="49">
        <v>18628</v>
      </c>
      <c r="M114" s="41">
        <v>18829</v>
      </c>
      <c r="N114" s="50"/>
      <c r="O114" s="44">
        <f t="shared" si="3"/>
        <v>0.5506849315068493</v>
      </c>
      <c r="P114" s="39"/>
      <c r="Q114" s="39"/>
      <c r="R114" s="39"/>
      <c r="S114" s="47" t="s">
        <v>168</v>
      </c>
    </row>
    <row r="115" spans="2:19" ht="15" customHeight="1">
      <c r="B115" s="8">
        <f t="shared" si="2"/>
        <v>109</v>
      </c>
      <c r="C115" s="36" t="s">
        <v>186</v>
      </c>
      <c r="D115" s="37" t="s">
        <v>590</v>
      </c>
      <c r="E115" s="38" t="s">
        <v>559</v>
      </c>
      <c r="F115" s="36"/>
      <c r="G115" s="36"/>
      <c r="H115" s="36"/>
      <c r="I115" s="36"/>
      <c r="J115" s="47"/>
      <c r="K115" s="47"/>
      <c r="L115" s="49">
        <v>18628</v>
      </c>
      <c r="M115" s="41">
        <v>25860</v>
      </c>
      <c r="N115" s="39" t="s">
        <v>604</v>
      </c>
      <c r="O115" s="44">
        <f t="shared" si="3"/>
        <v>19.813698630136987</v>
      </c>
      <c r="P115" s="39" t="s">
        <v>898</v>
      </c>
      <c r="Q115" s="39"/>
      <c r="R115" s="39"/>
      <c r="S115" s="47" t="s">
        <v>187</v>
      </c>
    </row>
    <row r="116" spans="2:19" ht="15" customHeight="1">
      <c r="B116" s="8">
        <f t="shared" si="2"/>
        <v>110</v>
      </c>
      <c r="C116" s="36" t="s">
        <v>232</v>
      </c>
      <c r="D116" s="37" t="s">
        <v>621</v>
      </c>
      <c r="E116" s="38"/>
      <c r="F116" s="36"/>
      <c r="G116" s="36"/>
      <c r="H116" s="36"/>
      <c r="I116" s="36"/>
      <c r="J116" s="47"/>
      <c r="K116" s="47"/>
      <c r="L116" s="49">
        <v>18628</v>
      </c>
      <c r="M116" s="41">
        <v>22097</v>
      </c>
      <c r="N116" s="39"/>
      <c r="O116" s="44">
        <f t="shared" si="3"/>
        <v>9.504109589041096</v>
      </c>
      <c r="P116" s="39"/>
      <c r="Q116" s="39"/>
      <c r="R116" s="39"/>
      <c r="S116" s="46" t="s">
        <v>128</v>
      </c>
    </row>
    <row r="117" spans="2:19" ht="15" customHeight="1">
      <c r="B117" s="8">
        <f t="shared" si="2"/>
        <v>111</v>
      </c>
      <c r="C117" s="36" t="s">
        <v>244</v>
      </c>
      <c r="D117" s="37" t="s">
        <v>638</v>
      </c>
      <c r="E117" s="38" t="s">
        <v>514</v>
      </c>
      <c r="F117" s="36"/>
      <c r="G117" s="36"/>
      <c r="H117" s="36"/>
      <c r="I117" s="36"/>
      <c r="J117" s="47"/>
      <c r="K117" s="47"/>
      <c r="L117" s="49">
        <v>18628</v>
      </c>
      <c r="M117" s="41">
        <v>24345</v>
      </c>
      <c r="N117" s="39" t="s">
        <v>604</v>
      </c>
      <c r="O117" s="44">
        <f t="shared" si="3"/>
        <v>15.663013698630136</v>
      </c>
      <c r="P117" s="39"/>
      <c r="Q117" s="39"/>
      <c r="R117" s="39"/>
      <c r="S117" s="47" t="s">
        <v>245</v>
      </c>
    </row>
    <row r="118" spans="2:19" ht="15" customHeight="1">
      <c r="B118" s="8">
        <f t="shared" si="2"/>
        <v>112</v>
      </c>
      <c r="C118" s="36" t="s">
        <v>805</v>
      </c>
      <c r="D118" s="37" t="s">
        <v>712</v>
      </c>
      <c r="E118" s="38" t="s">
        <v>484</v>
      </c>
      <c r="F118" s="36"/>
      <c r="G118" s="36"/>
      <c r="H118" s="36"/>
      <c r="I118" s="36" t="s">
        <v>770</v>
      </c>
      <c r="J118" s="39"/>
      <c r="K118" s="39"/>
      <c r="L118" s="49">
        <v>18628</v>
      </c>
      <c r="M118" s="41">
        <v>33419</v>
      </c>
      <c r="N118" s="39"/>
      <c r="O118" s="44">
        <f t="shared" si="3"/>
        <v>40.52328767123288</v>
      </c>
      <c r="P118" s="39" t="s">
        <v>895</v>
      </c>
      <c r="Q118" s="48"/>
      <c r="R118" s="48"/>
      <c r="S118" s="47" t="s">
        <v>301</v>
      </c>
    </row>
    <row r="119" spans="2:19" ht="15" customHeight="1">
      <c r="B119" s="8">
        <f t="shared" si="2"/>
        <v>113</v>
      </c>
      <c r="C119" s="36" t="s">
        <v>70</v>
      </c>
      <c r="D119" s="37" t="s">
        <v>511</v>
      </c>
      <c r="E119" s="38" t="s">
        <v>512</v>
      </c>
      <c r="F119" s="36"/>
      <c r="G119" s="36"/>
      <c r="H119" s="36"/>
      <c r="I119" s="36"/>
      <c r="J119" s="47"/>
      <c r="K119" s="47"/>
      <c r="L119" s="41">
        <v>18737</v>
      </c>
      <c r="M119" s="41">
        <v>19968</v>
      </c>
      <c r="N119" s="56"/>
      <c r="O119" s="44">
        <f t="shared" si="3"/>
        <v>3.372602739726027</v>
      </c>
      <c r="P119" s="39"/>
      <c r="Q119" s="39"/>
      <c r="R119" s="39"/>
      <c r="S119" s="47" t="s">
        <v>72</v>
      </c>
    </row>
    <row r="120" spans="2:19" ht="15" customHeight="1">
      <c r="B120" s="8">
        <f t="shared" si="2"/>
        <v>114</v>
      </c>
      <c r="C120" s="36" t="s">
        <v>156</v>
      </c>
      <c r="D120" s="37" t="s">
        <v>571</v>
      </c>
      <c r="E120" s="38" t="s">
        <v>514</v>
      </c>
      <c r="F120" s="36"/>
      <c r="G120" s="36"/>
      <c r="H120" s="36"/>
      <c r="I120" s="36"/>
      <c r="J120" s="39"/>
      <c r="K120" s="39"/>
      <c r="L120" s="41">
        <v>18737</v>
      </c>
      <c r="M120" s="41">
        <v>27394</v>
      </c>
      <c r="N120" s="50"/>
      <c r="O120" s="44">
        <f t="shared" si="3"/>
        <v>23.71780821917808</v>
      </c>
      <c r="P120" s="39"/>
      <c r="Q120" s="39"/>
      <c r="R120" s="39"/>
      <c r="S120" s="47" t="s">
        <v>157</v>
      </c>
    </row>
    <row r="121" spans="2:19" ht="15" customHeight="1">
      <c r="B121" s="8">
        <f t="shared" si="2"/>
        <v>115</v>
      </c>
      <c r="C121" s="36" t="s">
        <v>373</v>
      </c>
      <c r="D121" s="37" t="s">
        <v>570</v>
      </c>
      <c r="E121" s="38" t="s">
        <v>518</v>
      </c>
      <c r="F121" s="36"/>
      <c r="G121" s="36"/>
      <c r="H121" s="36"/>
      <c r="I121" s="36"/>
      <c r="J121" s="47"/>
      <c r="K121" s="47"/>
      <c r="L121" s="41">
        <v>18751</v>
      </c>
      <c r="M121" s="41">
        <v>31593</v>
      </c>
      <c r="N121" s="50"/>
      <c r="O121" s="44">
        <f t="shared" si="3"/>
        <v>35.18356164383562</v>
      </c>
      <c r="P121" s="39" t="s">
        <v>894</v>
      </c>
      <c r="Q121" s="39"/>
      <c r="R121" s="39" t="s">
        <v>845</v>
      </c>
      <c r="S121" s="47" t="s">
        <v>371</v>
      </c>
    </row>
    <row r="122" spans="2:19" ht="15" customHeight="1">
      <c r="B122" s="8">
        <f t="shared" si="2"/>
        <v>116</v>
      </c>
      <c r="C122" s="36" t="s">
        <v>802</v>
      </c>
      <c r="D122" s="37" t="s">
        <v>710</v>
      </c>
      <c r="E122" s="38" t="s">
        <v>496</v>
      </c>
      <c r="F122" s="36" t="s">
        <v>749</v>
      </c>
      <c r="G122" s="36"/>
      <c r="H122" s="36"/>
      <c r="I122" s="36"/>
      <c r="J122" s="47"/>
      <c r="K122" s="47"/>
      <c r="L122" s="41">
        <v>18758</v>
      </c>
      <c r="M122" s="41">
        <v>21001</v>
      </c>
      <c r="N122" s="39"/>
      <c r="O122" s="44">
        <f t="shared" si="3"/>
        <v>6.145205479452055</v>
      </c>
      <c r="P122" s="39"/>
      <c r="Q122" s="39"/>
      <c r="R122" s="39"/>
      <c r="S122" s="47" t="s">
        <v>359</v>
      </c>
    </row>
    <row r="123" spans="2:19" ht="15" customHeight="1">
      <c r="B123" s="8">
        <f t="shared" si="2"/>
        <v>117</v>
      </c>
      <c r="C123" s="36" t="s">
        <v>41</v>
      </c>
      <c r="D123" s="37" t="s">
        <v>479</v>
      </c>
      <c r="E123" s="38" t="s">
        <v>480</v>
      </c>
      <c r="F123" s="36"/>
      <c r="G123" s="36"/>
      <c r="H123" s="36"/>
      <c r="I123" s="36" t="s">
        <v>770</v>
      </c>
      <c r="J123" s="51"/>
      <c r="K123" s="51"/>
      <c r="L123" s="41">
        <v>18765</v>
      </c>
      <c r="M123" s="41">
        <v>27088</v>
      </c>
      <c r="N123" s="50"/>
      <c r="O123" s="44">
        <f t="shared" si="3"/>
        <v>22.802739726027397</v>
      </c>
      <c r="P123" s="39"/>
      <c r="Q123" s="39"/>
      <c r="R123" s="39"/>
      <c r="S123" s="47" t="s">
        <v>42</v>
      </c>
    </row>
    <row r="124" spans="2:19" ht="15" customHeight="1">
      <c r="B124" s="8">
        <f t="shared" si="2"/>
        <v>118</v>
      </c>
      <c r="C124" s="36" t="s">
        <v>354</v>
      </c>
      <c r="D124" s="37" t="s">
        <v>707</v>
      </c>
      <c r="E124" s="38"/>
      <c r="F124" s="36"/>
      <c r="G124" s="36"/>
      <c r="H124" s="36"/>
      <c r="I124" s="36"/>
      <c r="J124" s="47"/>
      <c r="K124" s="47"/>
      <c r="L124" s="49">
        <v>18993</v>
      </c>
      <c r="M124" s="41">
        <v>19845</v>
      </c>
      <c r="N124" s="56"/>
      <c r="O124" s="44">
        <f t="shared" si="3"/>
        <v>2.334246575342466</v>
      </c>
      <c r="P124" s="39"/>
      <c r="Q124" s="39"/>
      <c r="R124" s="39"/>
      <c r="S124" s="47" t="s">
        <v>355</v>
      </c>
    </row>
    <row r="125" spans="2:19" ht="15" customHeight="1">
      <c r="B125" s="8">
        <f t="shared" si="2"/>
        <v>119</v>
      </c>
      <c r="C125" s="36" t="s">
        <v>236</v>
      </c>
      <c r="D125" s="37" t="s">
        <v>626</v>
      </c>
      <c r="E125" s="38" t="s">
        <v>219</v>
      </c>
      <c r="F125" s="36"/>
      <c r="G125" s="36"/>
      <c r="H125" s="36"/>
      <c r="I125" s="36"/>
      <c r="J125" s="47"/>
      <c r="K125" s="47"/>
      <c r="L125" s="41">
        <v>19059</v>
      </c>
      <c r="M125" s="41">
        <v>23721</v>
      </c>
      <c r="N125" s="50"/>
      <c r="O125" s="44">
        <f t="shared" si="3"/>
        <v>12.772602739726027</v>
      </c>
      <c r="P125" s="39"/>
      <c r="Q125" s="39"/>
      <c r="R125" s="39"/>
      <c r="S125" s="47" t="s">
        <v>42</v>
      </c>
    </row>
    <row r="126" spans="2:19" ht="15" customHeight="1">
      <c r="B126" s="8">
        <f t="shared" si="2"/>
        <v>120</v>
      </c>
      <c r="C126" s="36" t="s">
        <v>233</v>
      </c>
      <c r="D126" s="37" t="s">
        <v>622</v>
      </c>
      <c r="E126" s="38" t="s">
        <v>623</v>
      </c>
      <c r="F126" s="36"/>
      <c r="G126" s="36"/>
      <c r="H126" s="36"/>
      <c r="I126" s="36"/>
      <c r="J126" s="47"/>
      <c r="K126" s="47"/>
      <c r="L126" s="41">
        <v>19066</v>
      </c>
      <c r="M126" s="41">
        <v>32873</v>
      </c>
      <c r="N126" s="39" t="s">
        <v>604</v>
      </c>
      <c r="O126" s="44">
        <f t="shared" si="3"/>
        <v>37.827397260273976</v>
      </c>
      <c r="P126" s="39"/>
      <c r="Q126" s="39"/>
      <c r="R126" s="39"/>
      <c r="S126" s="47" t="s">
        <v>234</v>
      </c>
    </row>
    <row r="127" spans="2:19" ht="15" customHeight="1">
      <c r="B127" s="8">
        <f t="shared" si="2"/>
        <v>121</v>
      </c>
      <c r="C127" s="36" t="s">
        <v>192</v>
      </c>
      <c r="D127" s="37" t="s">
        <v>597</v>
      </c>
      <c r="E127" s="38" t="s">
        <v>598</v>
      </c>
      <c r="F127" s="36"/>
      <c r="G127" s="36"/>
      <c r="H127" s="36"/>
      <c r="I127" s="36"/>
      <c r="J127" s="47"/>
      <c r="K127" s="47"/>
      <c r="L127" s="41">
        <v>19108</v>
      </c>
      <c r="M127" s="41">
        <v>35410</v>
      </c>
      <c r="N127" s="39" t="s">
        <v>604</v>
      </c>
      <c r="O127" s="44">
        <f t="shared" si="3"/>
        <v>44.66301369863014</v>
      </c>
      <c r="P127" s="39" t="s">
        <v>893</v>
      </c>
      <c r="Q127" s="48"/>
      <c r="R127" s="48"/>
      <c r="S127" s="47" t="s">
        <v>193</v>
      </c>
    </row>
    <row r="128" spans="2:19" ht="15" customHeight="1">
      <c r="B128" s="8">
        <f t="shared" si="2"/>
        <v>122</v>
      </c>
      <c r="C128" s="36" t="s">
        <v>123</v>
      </c>
      <c r="D128" s="37" t="s">
        <v>550</v>
      </c>
      <c r="E128" s="38" t="s">
        <v>452</v>
      </c>
      <c r="F128" s="36"/>
      <c r="G128" s="36"/>
      <c r="H128" s="36"/>
      <c r="I128" s="36"/>
      <c r="J128" s="47"/>
      <c r="K128" s="47"/>
      <c r="L128" s="41">
        <v>19115</v>
      </c>
      <c r="M128" s="49">
        <v>26845</v>
      </c>
      <c r="N128" s="39"/>
      <c r="O128" s="44">
        <f t="shared" si="3"/>
        <v>21.17808219178082</v>
      </c>
      <c r="P128" s="39"/>
      <c r="Q128" s="39"/>
      <c r="R128" s="39"/>
      <c r="S128" s="47" t="s">
        <v>44</v>
      </c>
    </row>
    <row r="129" spans="2:19" ht="15" customHeight="1">
      <c r="B129" s="8">
        <f t="shared" si="2"/>
        <v>123</v>
      </c>
      <c r="C129" s="36" t="s">
        <v>312</v>
      </c>
      <c r="D129" s="37" t="s">
        <v>469</v>
      </c>
      <c r="E129" s="38" t="s">
        <v>473</v>
      </c>
      <c r="F129" s="36"/>
      <c r="G129" s="36"/>
      <c r="H129" s="36"/>
      <c r="I129" s="36"/>
      <c r="J129" s="39"/>
      <c r="K129" s="39"/>
      <c r="L129" s="49">
        <v>19176</v>
      </c>
      <c r="M129" s="41">
        <v>19756</v>
      </c>
      <c r="N129" s="56"/>
      <c r="O129" s="44">
        <f t="shared" si="3"/>
        <v>1.5890410958904109</v>
      </c>
      <c r="P129" s="47"/>
      <c r="Q129" s="47"/>
      <c r="R129" s="47"/>
      <c r="S129" s="47" t="s">
        <v>315</v>
      </c>
    </row>
    <row r="130" spans="2:19" ht="15" customHeight="1">
      <c r="B130" s="8">
        <f t="shared" si="2"/>
        <v>124</v>
      </c>
      <c r="C130" s="36" t="s">
        <v>316</v>
      </c>
      <c r="D130" s="37" t="s">
        <v>683</v>
      </c>
      <c r="E130" s="38" t="s">
        <v>484</v>
      </c>
      <c r="F130" s="36"/>
      <c r="G130" s="36"/>
      <c r="H130" s="36"/>
      <c r="I130" s="36"/>
      <c r="J130" s="47"/>
      <c r="K130" s="47"/>
      <c r="L130" s="41">
        <v>19338</v>
      </c>
      <c r="M130" s="41">
        <v>26969</v>
      </c>
      <c r="N130" s="50"/>
      <c r="O130" s="44">
        <f t="shared" si="3"/>
        <v>20.90684931506849</v>
      </c>
      <c r="P130" s="47"/>
      <c r="Q130" s="39" t="s">
        <v>406</v>
      </c>
      <c r="R130" s="47"/>
      <c r="S130" s="47" t="s">
        <v>317</v>
      </c>
    </row>
    <row r="131" spans="2:19" ht="15" customHeight="1">
      <c r="B131" s="8">
        <f t="shared" si="2"/>
        <v>125</v>
      </c>
      <c r="C131" s="36" t="s">
        <v>182</v>
      </c>
      <c r="D131" s="37" t="s">
        <v>587</v>
      </c>
      <c r="E131" s="38" t="s">
        <v>588</v>
      </c>
      <c r="F131" s="36"/>
      <c r="G131" s="36"/>
      <c r="H131" s="36"/>
      <c r="I131" s="36"/>
      <c r="J131" s="47"/>
      <c r="K131" s="47"/>
      <c r="L131" s="41">
        <v>19339</v>
      </c>
      <c r="M131" s="41">
        <v>24212</v>
      </c>
      <c r="N131" s="39" t="s">
        <v>604</v>
      </c>
      <c r="O131" s="44">
        <f t="shared" si="3"/>
        <v>13.35068493150685</v>
      </c>
      <c r="P131" s="39"/>
      <c r="Q131" s="39"/>
      <c r="R131" s="39"/>
      <c r="S131" s="47" t="s">
        <v>183</v>
      </c>
    </row>
    <row r="132" spans="2:19" ht="15" customHeight="1">
      <c r="B132" s="8">
        <f t="shared" si="2"/>
        <v>126</v>
      </c>
      <c r="C132" s="36" t="s">
        <v>92</v>
      </c>
      <c r="D132" s="37" t="s">
        <v>531</v>
      </c>
      <c r="E132" s="38" t="s">
        <v>532</v>
      </c>
      <c r="F132" s="36"/>
      <c r="G132" s="36"/>
      <c r="H132" s="36"/>
      <c r="I132" s="36"/>
      <c r="J132" s="47"/>
      <c r="K132" s="47"/>
      <c r="L132" s="49">
        <v>19359</v>
      </c>
      <c r="M132" s="41">
        <v>29902</v>
      </c>
      <c r="N132" s="39" t="s">
        <v>604</v>
      </c>
      <c r="O132" s="44">
        <f t="shared" si="3"/>
        <v>28.884931506849316</v>
      </c>
      <c r="P132" s="39"/>
      <c r="Q132" s="39"/>
      <c r="R132" s="39"/>
      <c r="S132" s="47" t="s">
        <v>93</v>
      </c>
    </row>
    <row r="133" spans="2:19" ht="15" customHeight="1">
      <c r="B133" s="8">
        <f t="shared" si="2"/>
        <v>127</v>
      </c>
      <c r="C133" s="36" t="s">
        <v>765</v>
      </c>
      <c r="D133" s="37" t="s">
        <v>491</v>
      </c>
      <c r="E133" s="38" t="s">
        <v>580</v>
      </c>
      <c r="F133" s="36" t="s">
        <v>749</v>
      </c>
      <c r="G133" s="36"/>
      <c r="H133" s="36"/>
      <c r="I133" s="36"/>
      <c r="J133" s="47"/>
      <c r="K133" s="47"/>
      <c r="L133" s="49">
        <v>19724</v>
      </c>
      <c r="M133" s="49">
        <v>23923</v>
      </c>
      <c r="N133" s="39"/>
      <c r="O133" s="44">
        <f t="shared" si="3"/>
        <v>11.504109589041096</v>
      </c>
      <c r="P133" s="39"/>
      <c r="Q133" s="39" t="s">
        <v>830</v>
      </c>
      <c r="R133" s="39"/>
      <c r="S133" s="47" t="s">
        <v>175</v>
      </c>
    </row>
    <row r="134" spans="2:19" ht="15" customHeight="1">
      <c r="B134" s="8">
        <f t="shared" si="2"/>
        <v>128</v>
      </c>
      <c r="C134" s="36" t="s">
        <v>288</v>
      </c>
      <c r="D134" s="37" t="s">
        <v>633</v>
      </c>
      <c r="E134" s="38" t="s">
        <v>625</v>
      </c>
      <c r="F134" s="36"/>
      <c r="G134" s="36"/>
      <c r="H134" s="36"/>
      <c r="I134" s="36"/>
      <c r="J134" s="47"/>
      <c r="K134" s="47"/>
      <c r="L134" s="41">
        <v>19724</v>
      </c>
      <c r="M134" s="41">
        <v>22097</v>
      </c>
      <c r="N134" s="50"/>
      <c r="O134" s="44">
        <f t="shared" si="3"/>
        <v>6.501369863013698</v>
      </c>
      <c r="P134" s="39"/>
      <c r="Q134" s="39"/>
      <c r="R134" s="39" t="s">
        <v>843</v>
      </c>
      <c r="S134" s="47" t="s">
        <v>398</v>
      </c>
    </row>
    <row r="135" spans="2:19" ht="15" customHeight="1">
      <c r="B135" s="8">
        <f t="shared" si="2"/>
        <v>129</v>
      </c>
      <c r="C135" s="36" t="s">
        <v>82</v>
      </c>
      <c r="D135" s="37" t="s">
        <v>479</v>
      </c>
      <c r="E135" s="38" t="s">
        <v>495</v>
      </c>
      <c r="F135" s="36"/>
      <c r="G135" s="36"/>
      <c r="H135" s="36"/>
      <c r="I135" s="36"/>
      <c r="J135" s="47"/>
      <c r="K135" s="47"/>
      <c r="L135" s="41">
        <v>19731</v>
      </c>
      <c r="M135" s="41">
        <v>27394</v>
      </c>
      <c r="N135" s="50"/>
      <c r="O135" s="44">
        <f t="shared" si="3"/>
        <v>20.994520547945207</v>
      </c>
      <c r="P135" s="39"/>
      <c r="Q135" s="39"/>
      <c r="R135" s="39"/>
      <c r="S135" s="47" t="s">
        <v>83</v>
      </c>
    </row>
    <row r="136" spans="2:19" ht="15" customHeight="1">
      <c r="B136" s="8">
        <f aca="true" t="shared" si="4" ref="B136:B199">B135+1</f>
        <v>130</v>
      </c>
      <c r="C136" s="36" t="s">
        <v>112</v>
      </c>
      <c r="D136" s="37" t="s">
        <v>541</v>
      </c>
      <c r="E136" s="38" t="s">
        <v>452</v>
      </c>
      <c r="F136" s="36"/>
      <c r="G136" s="36"/>
      <c r="H136" s="36"/>
      <c r="I136" s="36"/>
      <c r="J136" s="39"/>
      <c r="K136" s="39"/>
      <c r="L136" s="41">
        <v>19955</v>
      </c>
      <c r="M136" s="41">
        <v>22433</v>
      </c>
      <c r="N136" s="50"/>
      <c r="O136" s="44">
        <f aca="true" t="shared" si="5" ref="O136:O199">(M136-L136)/365</f>
        <v>6.789041095890411</v>
      </c>
      <c r="P136" s="39"/>
      <c r="Q136" s="39"/>
      <c r="R136" s="39"/>
      <c r="S136" s="47" t="s">
        <v>113</v>
      </c>
    </row>
    <row r="137" spans="2:19" ht="15" customHeight="1">
      <c r="B137" s="8">
        <f t="shared" si="4"/>
        <v>131</v>
      </c>
      <c r="C137" s="36" t="s">
        <v>251</v>
      </c>
      <c r="D137" s="37" t="s">
        <v>641</v>
      </c>
      <c r="E137" s="38" t="s">
        <v>514</v>
      </c>
      <c r="F137" s="36"/>
      <c r="G137" s="36"/>
      <c r="H137" s="36"/>
      <c r="I137" s="36"/>
      <c r="J137" s="39"/>
      <c r="K137" s="39"/>
      <c r="L137" s="41">
        <v>20046</v>
      </c>
      <c r="M137" s="41">
        <v>22827</v>
      </c>
      <c r="N137" s="39"/>
      <c r="O137" s="44">
        <f t="shared" si="5"/>
        <v>7.619178082191781</v>
      </c>
      <c r="P137" s="39"/>
      <c r="Q137" s="39"/>
      <c r="R137" s="39"/>
      <c r="S137" s="47" t="s">
        <v>100</v>
      </c>
    </row>
    <row r="138" spans="2:19" ht="15" customHeight="1">
      <c r="B138" s="8">
        <f t="shared" si="4"/>
        <v>132</v>
      </c>
      <c r="C138" s="69" t="s">
        <v>372</v>
      </c>
      <c r="D138" s="37" t="s">
        <v>721</v>
      </c>
      <c r="E138" s="38"/>
      <c r="F138" s="36"/>
      <c r="G138" s="36"/>
      <c r="H138" s="36"/>
      <c r="I138" s="36"/>
      <c r="J138" s="39"/>
      <c r="K138" s="39"/>
      <c r="L138" s="49">
        <v>20089</v>
      </c>
      <c r="M138" s="41">
        <v>21731</v>
      </c>
      <c r="N138" s="39"/>
      <c r="O138" s="44">
        <f t="shared" si="5"/>
        <v>4.498630136986302</v>
      </c>
      <c r="P138" s="39"/>
      <c r="Q138" s="39"/>
      <c r="R138" s="39"/>
      <c r="S138" s="47" t="s">
        <v>405</v>
      </c>
    </row>
    <row r="139" spans="2:19" ht="15" customHeight="1">
      <c r="B139" s="8">
        <f t="shared" si="4"/>
        <v>133</v>
      </c>
      <c r="C139" s="36" t="s">
        <v>94</v>
      </c>
      <c r="D139" s="37" t="s">
        <v>533</v>
      </c>
      <c r="E139" s="38"/>
      <c r="F139" s="36"/>
      <c r="G139" s="36"/>
      <c r="H139" s="36"/>
      <c r="I139" s="36"/>
      <c r="J139" s="39"/>
      <c r="K139" s="39"/>
      <c r="L139" s="41">
        <v>20165</v>
      </c>
      <c r="M139" s="41">
        <v>20636</v>
      </c>
      <c r="N139" s="39"/>
      <c r="O139" s="44">
        <f t="shared" si="5"/>
        <v>1.2904109589041095</v>
      </c>
      <c r="P139" s="39"/>
      <c r="Q139" s="39"/>
      <c r="R139" s="39"/>
      <c r="S139" s="47" t="s">
        <v>95</v>
      </c>
    </row>
    <row r="140" spans="2:19" ht="15" customHeight="1">
      <c r="B140" s="8">
        <f t="shared" si="4"/>
        <v>134</v>
      </c>
      <c r="C140" s="36" t="s">
        <v>793</v>
      </c>
      <c r="D140" s="37" t="s">
        <v>662</v>
      </c>
      <c r="E140" s="38" t="s">
        <v>532</v>
      </c>
      <c r="F140" s="36"/>
      <c r="G140" s="36"/>
      <c r="H140" s="36"/>
      <c r="I140" s="36" t="s">
        <v>770</v>
      </c>
      <c r="J140" s="39"/>
      <c r="K140" s="39"/>
      <c r="L140" s="41">
        <v>20186</v>
      </c>
      <c r="M140" s="41">
        <v>29636</v>
      </c>
      <c r="N140" s="39" t="s">
        <v>604</v>
      </c>
      <c r="O140" s="44">
        <f t="shared" si="5"/>
        <v>25.89041095890411</v>
      </c>
      <c r="P140" s="39"/>
      <c r="Q140" s="39"/>
      <c r="R140" s="39"/>
      <c r="S140" s="47" t="s">
        <v>290</v>
      </c>
    </row>
    <row r="141" spans="2:19" ht="15" customHeight="1">
      <c r="B141" s="8">
        <f t="shared" si="4"/>
        <v>135</v>
      </c>
      <c r="C141" s="36" t="s">
        <v>52</v>
      </c>
      <c r="D141" s="37" t="s">
        <v>490</v>
      </c>
      <c r="E141" s="38" t="s">
        <v>466</v>
      </c>
      <c r="F141" s="36"/>
      <c r="G141" s="36"/>
      <c r="H141" s="36"/>
      <c r="I141" s="36"/>
      <c r="J141" s="39"/>
      <c r="K141" s="39"/>
      <c r="L141" s="41">
        <v>20221</v>
      </c>
      <c r="M141" s="41">
        <v>26298</v>
      </c>
      <c r="N141" s="50"/>
      <c r="O141" s="44">
        <f t="shared" si="5"/>
        <v>16.649315068493152</v>
      </c>
      <c r="P141" s="39"/>
      <c r="Q141" s="39"/>
      <c r="R141" s="39"/>
      <c r="S141" s="47" t="s">
        <v>53</v>
      </c>
    </row>
    <row r="142" spans="2:19" ht="15" customHeight="1">
      <c r="B142" s="8">
        <f t="shared" si="4"/>
        <v>136</v>
      </c>
      <c r="C142" s="69" t="s">
        <v>358</v>
      </c>
      <c r="D142" s="37" t="s">
        <v>576</v>
      </c>
      <c r="E142" s="38"/>
      <c r="F142" s="36"/>
      <c r="G142" s="36"/>
      <c r="H142" s="36"/>
      <c r="I142" s="36"/>
      <c r="J142" s="39"/>
      <c r="K142" s="39"/>
      <c r="L142" s="49">
        <v>20271</v>
      </c>
      <c r="M142" s="41">
        <v>21731</v>
      </c>
      <c r="N142" s="50"/>
      <c r="O142" s="44">
        <f t="shared" si="5"/>
        <v>4</v>
      </c>
      <c r="P142" s="39"/>
      <c r="Q142" s="48"/>
      <c r="R142" s="39"/>
      <c r="S142" s="47" t="s">
        <v>400</v>
      </c>
    </row>
    <row r="143" spans="2:19" ht="15" customHeight="1">
      <c r="B143" s="8">
        <f t="shared" si="4"/>
        <v>137</v>
      </c>
      <c r="C143" s="69" t="s">
        <v>322</v>
      </c>
      <c r="D143" s="37" t="s">
        <v>600</v>
      </c>
      <c r="E143" s="38" t="s">
        <v>657</v>
      </c>
      <c r="F143" s="36"/>
      <c r="G143" s="36"/>
      <c r="H143" s="36"/>
      <c r="I143" s="36"/>
      <c r="J143" s="39"/>
      <c r="K143" s="39"/>
      <c r="L143" s="41">
        <v>20302</v>
      </c>
      <c r="M143" s="41">
        <v>21731</v>
      </c>
      <c r="N143" s="39"/>
      <c r="O143" s="44">
        <f t="shared" si="5"/>
        <v>3.915068493150685</v>
      </c>
      <c r="P143" s="39"/>
      <c r="Q143" s="39"/>
      <c r="R143" s="39"/>
      <c r="S143" s="47" t="s">
        <v>399</v>
      </c>
    </row>
    <row r="144" spans="2:19" ht="15" customHeight="1">
      <c r="B144" s="8">
        <f t="shared" si="4"/>
        <v>138</v>
      </c>
      <c r="C144" s="69" t="s">
        <v>751</v>
      </c>
      <c r="D144" s="37" t="s">
        <v>443</v>
      </c>
      <c r="E144" s="38" t="s">
        <v>444</v>
      </c>
      <c r="F144" s="36" t="s">
        <v>750</v>
      </c>
      <c r="G144" s="36"/>
      <c r="H144" s="36"/>
      <c r="I144" s="36"/>
      <c r="J144" s="39"/>
      <c r="K144" s="39"/>
      <c r="L144" s="41">
        <v>20333</v>
      </c>
      <c r="M144" s="49">
        <v>22827</v>
      </c>
      <c r="N144" s="39" t="s">
        <v>604</v>
      </c>
      <c r="O144" s="44">
        <f t="shared" si="5"/>
        <v>6.832876712328767</v>
      </c>
      <c r="P144" s="39" t="s">
        <v>844</v>
      </c>
      <c r="Q144" s="39"/>
      <c r="R144" s="39"/>
      <c r="S144" s="46" t="s">
        <v>7</v>
      </c>
    </row>
    <row r="145" spans="2:19" ht="15" customHeight="1">
      <c r="B145" s="8">
        <f t="shared" si="4"/>
        <v>139</v>
      </c>
      <c r="C145" s="69" t="s">
        <v>291</v>
      </c>
      <c r="D145" s="37" t="s">
        <v>663</v>
      </c>
      <c r="E145" s="38" t="s">
        <v>470</v>
      </c>
      <c r="F145" s="36"/>
      <c r="G145" s="36"/>
      <c r="H145" s="36"/>
      <c r="I145" s="36"/>
      <c r="J145" s="39"/>
      <c r="K145" s="39"/>
      <c r="L145" s="41">
        <v>20543</v>
      </c>
      <c r="M145" s="41">
        <v>25422</v>
      </c>
      <c r="N145" s="50"/>
      <c r="O145" s="44">
        <f t="shared" si="5"/>
        <v>13.367123287671232</v>
      </c>
      <c r="P145" s="39"/>
      <c r="Q145" s="39"/>
      <c r="R145" s="39"/>
      <c r="S145" s="47" t="s">
        <v>292</v>
      </c>
    </row>
    <row r="146" spans="2:19" ht="25.5" customHeight="1">
      <c r="B146" s="35">
        <f t="shared" si="4"/>
        <v>140</v>
      </c>
      <c r="C146" s="70" t="s">
        <v>34</v>
      </c>
      <c r="D146" s="59" t="s">
        <v>476</v>
      </c>
      <c r="E146" s="60" t="s">
        <v>466</v>
      </c>
      <c r="F146" s="58"/>
      <c r="G146" s="58"/>
      <c r="H146" s="58"/>
      <c r="I146" s="58"/>
      <c r="J146" s="61"/>
      <c r="K146" s="61"/>
      <c r="L146" s="62">
        <v>20620</v>
      </c>
      <c r="M146" s="62">
        <v>30955</v>
      </c>
      <c r="N146" s="71"/>
      <c r="O146" s="44">
        <f t="shared" si="5"/>
        <v>28.315068493150687</v>
      </c>
      <c r="P146" s="61" t="s">
        <v>897</v>
      </c>
      <c r="Q146" s="61"/>
      <c r="R146" s="72" t="s">
        <v>937</v>
      </c>
      <c r="S146" s="47" t="s">
        <v>35</v>
      </c>
    </row>
    <row r="147" spans="2:19" ht="15" customHeight="1">
      <c r="B147" s="8">
        <f t="shared" si="4"/>
        <v>141</v>
      </c>
      <c r="C147" s="69" t="s">
        <v>379</v>
      </c>
      <c r="D147" s="37" t="s">
        <v>723</v>
      </c>
      <c r="E147" s="38" t="s">
        <v>667</v>
      </c>
      <c r="F147" s="36"/>
      <c r="G147" s="36"/>
      <c r="H147" s="36"/>
      <c r="I147" s="36"/>
      <c r="J147" s="39"/>
      <c r="K147" s="39"/>
      <c r="L147" s="41">
        <v>20627</v>
      </c>
      <c r="M147" s="41">
        <v>30161</v>
      </c>
      <c r="N147" s="39" t="s">
        <v>604</v>
      </c>
      <c r="O147" s="44">
        <f t="shared" si="5"/>
        <v>26.12054794520548</v>
      </c>
      <c r="P147" s="39"/>
      <c r="Q147" s="39"/>
      <c r="R147" s="39"/>
      <c r="S147" s="47" t="s">
        <v>380</v>
      </c>
    </row>
    <row r="148" spans="2:19" ht="15" customHeight="1">
      <c r="B148" s="8">
        <f t="shared" si="4"/>
        <v>142</v>
      </c>
      <c r="C148" s="69" t="s">
        <v>80</v>
      </c>
      <c r="D148" s="37" t="s">
        <v>523</v>
      </c>
      <c r="E148" s="38" t="s">
        <v>319</v>
      </c>
      <c r="F148" s="36"/>
      <c r="G148" s="36"/>
      <c r="H148" s="36"/>
      <c r="I148" s="36"/>
      <c r="J148" s="39"/>
      <c r="K148" s="39"/>
      <c r="L148" s="41">
        <v>20879</v>
      </c>
      <c r="M148" s="41">
        <v>34225</v>
      </c>
      <c r="N148" s="39" t="s">
        <v>604</v>
      </c>
      <c r="O148" s="44">
        <f t="shared" si="5"/>
        <v>36.56438356164384</v>
      </c>
      <c r="P148" s="39" t="s">
        <v>846</v>
      </c>
      <c r="Q148" s="39"/>
      <c r="R148" s="39"/>
      <c r="S148" s="47" t="s">
        <v>81</v>
      </c>
    </row>
    <row r="149" spans="2:19" ht="15" customHeight="1">
      <c r="B149" s="8">
        <f t="shared" si="4"/>
        <v>143</v>
      </c>
      <c r="C149" s="69" t="s">
        <v>783</v>
      </c>
      <c r="D149" s="37" t="s">
        <v>462</v>
      </c>
      <c r="E149" s="38" t="s">
        <v>532</v>
      </c>
      <c r="F149" s="36"/>
      <c r="G149" s="36"/>
      <c r="H149" s="36">
        <v>1989</v>
      </c>
      <c r="I149" s="36"/>
      <c r="J149" s="39"/>
      <c r="K149" s="39"/>
      <c r="L149" s="41">
        <v>20935</v>
      </c>
      <c r="M149" s="49">
        <v>33785</v>
      </c>
      <c r="N149" s="39" t="s">
        <v>604</v>
      </c>
      <c r="O149" s="44">
        <f t="shared" si="5"/>
        <v>35.205479452054796</v>
      </c>
      <c r="P149" s="39" t="s">
        <v>891</v>
      </c>
      <c r="Q149" s="39"/>
      <c r="R149" s="39" t="s">
        <v>831</v>
      </c>
      <c r="S149" s="47" t="s">
        <v>196</v>
      </c>
    </row>
    <row r="150" spans="2:19" ht="15" customHeight="1">
      <c r="B150" s="8">
        <f t="shared" si="4"/>
        <v>144</v>
      </c>
      <c r="C150" s="69" t="s">
        <v>788</v>
      </c>
      <c r="D150" s="37" t="s">
        <v>652</v>
      </c>
      <c r="E150" s="38" t="s">
        <v>653</v>
      </c>
      <c r="F150" s="36"/>
      <c r="G150" s="36"/>
      <c r="H150" s="36"/>
      <c r="I150" s="36"/>
      <c r="J150" s="39"/>
      <c r="K150" s="39"/>
      <c r="L150" s="41">
        <v>20949</v>
      </c>
      <c r="M150" s="41">
        <v>32178</v>
      </c>
      <c r="N150" s="39" t="s">
        <v>604</v>
      </c>
      <c r="O150" s="44">
        <f t="shared" si="5"/>
        <v>30.764383561643836</v>
      </c>
      <c r="P150" s="39" t="s">
        <v>890</v>
      </c>
      <c r="Q150" s="39" t="s">
        <v>831</v>
      </c>
      <c r="R150" s="39"/>
      <c r="S150" s="47" t="s">
        <v>272</v>
      </c>
    </row>
    <row r="151" spans="2:19" ht="15" customHeight="1">
      <c r="B151" s="8">
        <f t="shared" si="4"/>
        <v>145</v>
      </c>
      <c r="C151" s="69" t="s">
        <v>309</v>
      </c>
      <c r="D151" s="37" t="s">
        <v>567</v>
      </c>
      <c r="E151" s="38" t="s">
        <v>466</v>
      </c>
      <c r="F151" s="36"/>
      <c r="G151" s="36"/>
      <c r="H151" s="36">
        <v>2007</v>
      </c>
      <c r="I151" s="36"/>
      <c r="J151" s="39"/>
      <c r="K151" s="39"/>
      <c r="L151" s="41">
        <v>21117</v>
      </c>
      <c r="M151" s="91">
        <v>42029</v>
      </c>
      <c r="N151" s="39" t="s">
        <v>604</v>
      </c>
      <c r="O151" s="44">
        <f t="shared" si="5"/>
        <v>57.293150684931504</v>
      </c>
      <c r="P151" s="39" t="s">
        <v>888</v>
      </c>
      <c r="Q151" s="39" t="s">
        <v>832</v>
      </c>
      <c r="R151" s="39"/>
      <c r="S151" s="47" t="s">
        <v>65</v>
      </c>
    </row>
    <row r="152" spans="2:19" ht="15" customHeight="1">
      <c r="B152" s="8">
        <f t="shared" si="4"/>
        <v>146</v>
      </c>
      <c r="C152" s="69" t="s">
        <v>255</v>
      </c>
      <c r="D152" s="37" t="s">
        <v>643</v>
      </c>
      <c r="E152" s="38" t="s">
        <v>454</v>
      </c>
      <c r="F152" s="36"/>
      <c r="G152" s="36"/>
      <c r="H152" s="36"/>
      <c r="I152" s="36"/>
      <c r="J152" s="39"/>
      <c r="K152" s="39" t="s">
        <v>1090</v>
      </c>
      <c r="L152" s="49">
        <v>21367</v>
      </c>
      <c r="M152" s="41">
        <v>29036</v>
      </c>
      <c r="N152" s="50"/>
      <c r="O152" s="44">
        <f t="shared" si="5"/>
        <v>21.01095890410959</v>
      </c>
      <c r="P152" s="39"/>
      <c r="Q152" s="39"/>
      <c r="R152" s="39"/>
      <c r="S152" s="47" t="s">
        <v>256</v>
      </c>
    </row>
    <row r="153" spans="2:19" ht="15" customHeight="1">
      <c r="B153" s="8">
        <f t="shared" si="4"/>
        <v>147</v>
      </c>
      <c r="C153" s="69" t="s">
        <v>363</v>
      </c>
      <c r="D153" s="37" t="s">
        <v>536</v>
      </c>
      <c r="E153" s="38" t="s">
        <v>532</v>
      </c>
      <c r="F153" s="36"/>
      <c r="G153" s="36"/>
      <c r="H153" s="36"/>
      <c r="I153" s="36"/>
      <c r="J153" s="39"/>
      <c r="K153" s="39"/>
      <c r="L153" s="41">
        <v>21386</v>
      </c>
      <c r="M153" s="41">
        <v>33982</v>
      </c>
      <c r="N153" s="39" t="s">
        <v>604</v>
      </c>
      <c r="O153" s="44">
        <f t="shared" si="5"/>
        <v>34.50958904109589</v>
      </c>
      <c r="P153" s="39"/>
      <c r="Q153" s="39"/>
      <c r="R153" s="39"/>
      <c r="S153" s="47" t="s">
        <v>364</v>
      </c>
    </row>
    <row r="154" spans="2:19" ht="15" customHeight="1">
      <c r="B154" s="8">
        <f t="shared" si="4"/>
        <v>148</v>
      </c>
      <c r="C154" s="69" t="s">
        <v>225</v>
      </c>
      <c r="D154" s="37" t="s">
        <v>617</v>
      </c>
      <c r="E154" s="38" t="s">
        <v>618</v>
      </c>
      <c r="F154" s="36"/>
      <c r="G154" s="36"/>
      <c r="H154" s="36"/>
      <c r="I154" s="36"/>
      <c r="J154" s="39"/>
      <c r="K154" s="39"/>
      <c r="L154" s="41">
        <v>21446</v>
      </c>
      <c r="M154" s="41">
        <v>30084</v>
      </c>
      <c r="N154" s="39" t="s">
        <v>604</v>
      </c>
      <c r="O154" s="44">
        <f t="shared" si="5"/>
        <v>23.665753424657535</v>
      </c>
      <c r="P154" s="39"/>
      <c r="Q154" s="39"/>
      <c r="R154" s="39"/>
      <c r="S154" s="47" t="s">
        <v>226</v>
      </c>
    </row>
    <row r="155" spans="2:19" ht="15" customHeight="1">
      <c r="B155" s="8">
        <f t="shared" si="4"/>
        <v>149</v>
      </c>
      <c r="C155" s="69" t="s">
        <v>77</v>
      </c>
      <c r="D155" s="37" t="s">
        <v>521</v>
      </c>
      <c r="E155" s="38" t="s">
        <v>522</v>
      </c>
      <c r="F155" s="36"/>
      <c r="G155" s="36"/>
      <c r="H155" s="36"/>
      <c r="I155" s="36"/>
      <c r="J155" s="39"/>
      <c r="K155" s="39"/>
      <c r="L155" s="41">
        <v>21670</v>
      </c>
      <c r="M155" s="41">
        <v>30448</v>
      </c>
      <c r="N155" s="50"/>
      <c r="O155" s="44">
        <f t="shared" si="5"/>
        <v>24.04931506849315</v>
      </c>
      <c r="P155" s="47"/>
      <c r="Q155" s="47"/>
      <c r="R155" s="39" t="s">
        <v>897</v>
      </c>
      <c r="S155" s="47" t="s">
        <v>79</v>
      </c>
    </row>
    <row r="156" spans="2:19" ht="15" customHeight="1">
      <c r="B156" s="8">
        <f t="shared" si="4"/>
        <v>150</v>
      </c>
      <c r="C156" s="69" t="s">
        <v>357</v>
      </c>
      <c r="D156" s="37" t="s">
        <v>709</v>
      </c>
      <c r="E156" s="38"/>
      <c r="F156" s="36"/>
      <c r="G156" s="36"/>
      <c r="H156" s="36"/>
      <c r="I156" s="36"/>
      <c r="J156" s="39"/>
      <c r="K156" s="39"/>
      <c r="L156" s="49">
        <v>22076</v>
      </c>
      <c r="M156" s="41">
        <v>22281</v>
      </c>
      <c r="N156" s="50"/>
      <c r="O156" s="44">
        <f t="shared" si="5"/>
        <v>0.5616438356164384</v>
      </c>
      <c r="P156" s="39"/>
      <c r="Q156" s="39"/>
      <c r="R156" s="39"/>
      <c r="S156" s="47" t="s">
        <v>6</v>
      </c>
    </row>
    <row r="157" spans="2:19" ht="15" customHeight="1">
      <c r="B157" s="8">
        <f t="shared" si="4"/>
        <v>151</v>
      </c>
      <c r="C157" s="69" t="s">
        <v>382</v>
      </c>
      <c r="D157" s="37" t="s">
        <v>728</v>
      </c>
      <c r="E157" s="38" t="s">
        <v>464</v>
      </c>
      <c r="F157" s="36"/>
      <c r="G157" s="36"/>
      <c r="H157" s="36">
        <v>1991</v>
      </c>
      <c r="I157" s="36"/>
      <c r="J157" s="39"/>
      <c r="K157" s="39"/>
      <c r="L157" s="49">
        <v>22090</v>
      </c>
      <c r="M157" s="41">
        <v>35725</v>
      </c>
      <c r="N157" s="39" t="s">
        <v>604</v>
      </c>
      <c r="O157" s="44">
        <f t="shared" si="5"/>
        <v>37.35616438356164</v>
      </c>
      <c r="P157" s="39" t="s">
        <v>886</v>
      </c>
      <c r="Q157" s="39"/>
      <c r="R157" s="39"/>
      <c r="S157" s="47" t="s">
        <v>383</v>
      </c>
    </row>
    <row r="158" spans="2:19" ht="15" customHeight="1">
      <c r="B158" s="8">
        <f t="shared" si="4"/>
        <v>152</v>
      </c>
      <c r="C158" s="69" t="s">
        <v>801</v>
      </c>
      <c r="D158" s="37" t="s">
        <v>704</v>
      </c>
      <c r="E158" s="38" t="s">
        <v>478</v>
      </c>
      <c r="F158" s="36" t="s">
        <v>749</v>
      </c>
      <c r="G158" s="36"/>
      <c r="H158" s="36"/>
      <c r="I158" s="36"/>
      <c r="J158" s="39"/>
      <c r="K158" s="39"/>
      <c r="L158" s="41">
        <v>22307</v>
      </c>
      <c r="M158" s="49">
        <v>33785</v>
      </c>
      <c r="N158" s="39" t="s">
        <v>604</v>
      </c>
      <c r="O158" s="44">
        <f t="shared" si="5"/>
        <v>31.446575342465753</v>
      </c>
      <c r="P158" s="39" t="s">
        <v>892</v>
      </c>
      <c r="Q158" s="39"/>
      <c r="R158" s="39"/>
      <c r="S158" s="47" t="s">
        <v>347</v>
      </c>
    </row>
    <row r="159" spans="2:19" ht="15" customHeight="1">
      <c r="B159" s="8">
        <f t="shared" si="4"/>
        <v>153</v>
      </c>
      <c r="C159" s="69" t="s">
        <v>785</v>
      </c>
      <c r="D159" s="37" t="s">
        <v>627</v>
      </c>
      <c r="E159" s="38" t="s">
        <v>628</v>
      </c>
      <c r="F159" s="36"/>
      <c r="G159" s="36"/>
      <c r="H159" s="36">
        <v>2001</v>
      </c>
      <c r="I159" s="36" t="s">
        <v>770</v>
      </c>
      <c r="J159" s="39"/>
      <c r="K159" s="39"/>
      <c r="L159" s="41">
        <v>22524</v>
      </c>
      <c r="M159" s="41">
        <v>41455</v>
      </c>
      <c r="N159" s="39" t="s">
        <v>604</v>
      </c>
      <c r="O159" s="44">
        <f t="shared" si="5"/>
        <v>51.865753424657534</v>
      </c>
      <c r="P159" s="39" t="s">
        <v>885</v>
      </c>
      <c r="Q159" s="39"/>
      <c r="R159" s="39"/>
      <c r="S159" s="47" t="s">
        <v>237</v>
      </c>
    </row>
    <row r="160" spans="2:19" ht="15" customHeight="1">
      <c r="B160" s="8">
        <f t="shared" si="4"/>
        <v>154</v>
      </c>
      <c r="C160" s="69" t="s">
        <v>760</v>
      </c>
      <c r="D160" s="37" t="s">
        <v>560</v>
      </c>
      <c r="E160" s="38" t="s">
        <v>522</v>
      </c>
      <c r="F160" s="36" t="s">
        <v>750</v>
      </c>
      <c r="G160" s="36"/>
      <c r="H160" s="36"/>
      <c r="I160" s="36"/>
      <c r="J160" s="39"/>
      <c r="K160" s="39"/>
      <c r="L160" s="41">
        <v>22524</v>
      </c>
      <c r="M160" s="41">
        <v>23468</v>
      </c>
      <c r="N160" s="50"/>
      <c r="O160" s="44">
        <f t="shared" si="5"/>
        <v>2.5863013698630137</v>
      </c>
      <c r="P160" s="39"/>
      <c r="Q160" s="39"/>
      <c r="R160" s="39"/>
      <c r="S160" s="47" t="s">
        <v>271</v>
      </c>
    </row>
    <row r="161" spans="2:19" ht="15" customHeight="1">
      <c r="B161" s="8">
        <f t="shared" si="4"/>
        <v>155</v>
      </c>
      <c r="C161" s="69" t="s">
        <v>309</v>
      </c>
      <c r="D161" s="37" t="s">
        <v>674</v>
      </c>
      <c r="E161" s="38" t="s">
        <v>675</v>
      </c>
      <c r="F161" s="36"/>
      <c r="G161" s="36"/>
      <c r="H161" s="36"/>
      <c r="I161" s="36"/>
      <c r="J161" s="39"/>
      <c r="K161" s="39"/>
      <c r="L161" s="41">
        <v>22552</v>
      </c>
      <c r="M161" s="41">
        <v>27424</v>
      </c>
      <c r="N161" s="50"/>
      <c r="O161" s="44">
        <f t="shared" si="5"/>
        <v>13.347945205479451</v>
      </c>
      <c r="P161" s="39"/>
      <c r="Q161" s="48"/>
      <c r="R161" s="48"/>
      <c r="S161" s="47" t="s">
        <v>311</v>
      </c>
    </row>
    <row r="162" spans="2:21" ht="15" customHeight="1">
      <c r="B162" s="8">
        <f t="shared" si="4"/>
        <v>156</v>
      </c>
      <c r="C162" s="69" t="s">
        <v>246</v>
      </c>
      <c r="D162" s="37" t="s">
        <v>489</v>
      </c>
      <c r="E162" s="38" t="s">
        <v>588</v>
      </c>
      <c r="F162" s="36"/>
      <c r="G162" s="36"/>
      <c r="H162" s="36">
        <v>1980</v>
      </c>
      <c r="I162" s="36"/>
      <c r="J162" s="39"/>
      <c r="K162" s="39"/>
      <c r="L162" s="41">
        <v>22636</v>
      </c>
      <c r="M162" s="41">
        <v>28344</v>
      </c>
      <c r="N162" s="39" t="s">
        <v>604</v>
      </c>
      <c r="O162" s="44">
        <f t="shared" si="5"/>
        <v>15.638356164383561</v>
      </c>
      <c r="P162" s="39" t="s">
        <v>889</v>
      </c>
      <c r="Q162" s="39"/>
      <c r="R162" s="39"/>
      <c r="S162" s="47" t="s">
        <v>119</v>
      </c>
      <c r="U162" t="s">
        <v>1086</v>
      </c>
    </row>
    <row r="163" spans="2:19" ht="15" customHeight="1">
      <c r="B163" s="8">
        <f t="shared" si="4"/>
        <v>157</v>
      </c>
      <c r="C163" s="69" t="s">
        <v>794</v>
      </c>
      <c r="D163" s="37" t="s">
        <v>680</v>
      </c>
      <c r="E163" s="38" t="s">
        <v>681</v>
      </c>
      <c r="F163" s="36"/>
      <c r="G163" s="36"/>
      <c r="H163" s="36"/>
      <c r="I163" s="36" t="s">
        <v>770</v>
      </c>
      <c r="J163" s="47"/>
      <c r="K163" s="47" t="s">
        <v>1090</v>
      </c>
      <c r="L163" s="41">
        <v>22678</v>
      </c>
      <c r="M163" s="91">
        <v>42418</v>
      </c>
      <c r="N163" s="39" t="s">
        <v>604</v>
      </c>
      <c r="O163" s="44">
        <f t="shared" si="5"/>
        <v>54.082191780821915</v>
      </c>
      <c r="P163" s="39" t="s">
        <v>931</v>
      </c>
      <c r="Q163" s="39"/>
      <c r="R163" s="39"/>
      <c r="S163" s="47" t="s">
        <v>314</v>
      </c>
    </row>
    <row r="164" spans="2:20" ht="15" customHeight="1">
      <c r="B164" s="8">
        <f t="shared" si="4"/>
        <v>158</v>
      </c>
      <c r="C164" s="69" t="s">
        <v>5</v>
      </c>
      <c r="D164" s="37" t="s">
        <v>441</v>
      </c>
      <c r="E164" s="38" t="s">
        <v>442</v>
      </c>
      <c r="F164" s="36"/>
      <c r="G164" s="36"/>
      <c r="H164" s="36"/>
      <c r="I164" s="36"/>
      <c r="J164" s="39"/>
      <c r="K164" s="39"/>
      <c r="L164" s="41">
        <v>22727</v>
      </c>
      <c r="M164" s="41">
        <v>26199</v>
      </c>
      <c r="N164" s="50"/>
      <c r="O164" s="44">
        <f t="shared" si="5"/>
        <v>9.512328767123288</v>
      </c>
      <c r="P164" s="39"/>
      <c r="Q164" s="39"/>
      <c r="R164" s="39"/>
      <c r="S164" s="46" t="s">
        <v>6</v>
      </c>
      <c r="T164" s="7"/>
    </row>
    <row r="165" spans="2:19" ht="15" customHeight="1">
      <c r="B165" s="8">
        <f t="shared" si="4"/>
        <v>159</v>
      </c>
      <c r="C165" s="69" t="s">
        <v>396</v>
      </c>
      <c r="D165" s="37" t="s">
        <v>515</v>
      </c>
      <c r="E165" s="38" t="s">
        <v>516</v>
      </c>
      <c r="F165" s="36"/>
      <c r="G165" s="36"/>
      <c r="H165" s="36"/>
      <c r="I165" s="36"/>
      <c r="J165" s="39"/>
      <c r="K165" s="39"/>
      <c r="L165" s="41">
        <v>22734</v>
      </c>
      <c r="M165" s="41">
        <v>25019</v>
      </c>
      <c r="N165" s="39"/>
      <c r="O165" s="44">
        <f t="shared" si="5"/>
        <v>6.260273972602739</v>
      </c>
      <c r="P165" s="39"/>
      <c r="Q165" s="48"/>
      <c r="R165" s="48"/>
      <c r="S165" s="47" t="s">
        <v>397</v>
      </c>
    </row>
    <row r="166" spans="2:19" ht="15" customHeight="1">
      <c r="B166" s="8">
        <f t="shared" si="4"/>
        <v>160</v>
      </c>
      <c r="C166" s="69" t="s">
        <v>792</v>
      </c>
      <c r="D166" s="37" t="s">
        <v>661</v>
      </c>
      <c r="E166" s="38" t="s">
        <v>514</v>
      </c>
      <c r="F166" s="36" t="s">
        <v>764</v>
      </c>
      <c r="G166" s="36"/>
      <c r="H166" s="36"/>
      <c r="I166" s="36"/>
      <c r="J166" s="39"/>
      <c r="K166" s="39"/>
      <c r="L166" s="41">
        <v>22818</v>
      </c>
      <c r="M166" s="41">
        <v>33199</v>
      </c>
      <c r="N166" s="39" t="s">
        <v>604</v>
      </c>
      <c r="O166" s="44">
        <f t="shared" si="5"/>
        <v>28.44109589041096</v>
      </c>
      <c r="P166" s="39" t="s">
        <v>824</v>
      </c>
      <c r="Q166" s="39"/>
      <c r="R166" s="39"/>
      <c r="S166" s="47" t="s">
        <v>289</v>
      </c>
    </row>
    <row r="167" spans="2:19" ht="15" customHeight="1">
      <c r="B167" s="8">
        <f t="shared" si="4"/>
        <v>161</v>
      </c>
      <c r="C167" s="69" t="s">
        <v>326</v>
      </c>
      <c r="D167" s="37" t="s">
        <v>497</v>
      </c>
      <c r="E167" s="38" t="s">
        <v>692</v>
      </c>
      <c r="F167" s="36"/>
      <c r="G167" s="36"/>
      <c r="H167" s="36"/>
      <c r="I167" s="36"/>
      <c r="J167" s="39"/>
      <c r="K167" s="39"/>
      <c r="L167" s="41">
        <v>22825</v>
      </c>
      <c r="M167" s="41">
        <v>23893</v>
      </c>
      <c r="N167" s="50"/>
      <c r="O167" s="44">
        <f t="shared" si="5"/>
        <v>2.926027397260274</v>
      </c>
      <c r="P167" s="39"/>
      <c r="Q167" s="48"/>
      <c r="R167" s="48"/>
      <c r="S167" s="47" t="s">
        <v>329</v>
      </c>
    </row>
    <row r="168" spans="2:19" ht="15" customHeight="1">
      <c r="B168" s="8">
        <f t="shared" si="4"/>
        <v>162</v>
      </c>
      <c r="C168" s="69" t="s">
        <v>120</v>
      </c>
      <c r="D168" s="37" t="s">
        <v>439</v>
      </c>
      <c r="E168" s="38" t="s">
        <v>486</v>
      </c>
      <c r="F168" s="36"/>
      <c r="G168" s="36"/>
      <c r="H168" s="36"/>
      <c r="I168" s="36"/>
      <c r="J168" s="39"/>
      <c r="K168" s="39"/>
      <c r="L168" s="41">
        <v>23222</v>
      </c>
      <c r="M168" s="41">
        <v>24904</v>
      </c>
      <c r="N168" s="39" t="s">
        <v>604</v>
      </c>
      <c r="O168" s="44">
        <f t="shared" si="5"/>
        <v>4.608219178082192</v>
      </c>
      <c r="P168" s="39"/>
      <c r="Q168" s="39"/>
      <c r="R168" s="39"/>
      <c r="S168" s="47" t="s">
        <v>121</v>
      </c>
    </row>
    <row r="169" spans="2:19" ht="15" customHeight="1">
      <c r="B169" s="8">
        <f t="shared" si="4"/>
        <v>163</v>
      </c>
      <c r="C169" s="69" t="s">
        <v>26</v>
      </c>
      <c r="D169" s="37" t="s">
        <v>467</v>
      </c>
      <c r="E169" s="38" t="s">
        <v>468</v>
      </c>
      <c r="F169" s="36"/>
      <c r="G169" s="36"/>
      <c r="H169" s="36"/>
      <c r="I169" s="36"/>
      <c r="J169" s="39"/>
      <c r="K169" s="39"/>
      <c r="L169" s="41">
        <v>23336</v>
      </c>
      <c r="M169" s="41">
        <v>29220</v>
      </c>
      <c r="N169" s="50"/>
      <c r="O169" s="44">
        <f t="shared" si="5"/>
        <v>16.12054794520548</v>
      </c>
      <c r="P169" s="39"/>
      <c r="Q169" s="39"/>
      <c r="R169" s="39"/>
      <c r="S169" s="47" t="s">
        <v>27</v>
      </c>
    </row>
    <row r="170" spans="2:19" ht="15" customHeight="1">
      <c r="B170" s="8">
        <f t="shared" si="4"/>
        <v>164</v>
      </c>
      <c r="C170" s="69" t="s">
        <v>305</v>
      </c>
      <c r="D170" s="37" t="s">
        <v>670</v>
      </c>
      <c r="E170" s="38" t="s">
        <v>484</v>
      </c>
      <c r="F170" s="36"/>
      <c r="G170" s="36"/>
      <c r="H170" s="36"/>
      <c r="I170" s="36"/>
      <c r="J170" s="39"/>
      <c r="K170" s="39"/>
      <c r="L170" s="41">
        <v>23343</v>
      </c>
      <c r="M170" s="41">
        <v>32646</v>
      </c>
      <c r="N170" s="39" t="s">
        <v>604</v>
      </c>
      <c r="O170" s="44">
        <f t="shared" si="5"/>
        <v>25.487671232876714</v>
      </c>
      <c r="P170" s="39"/>
      <c r="Q170" s="39"/>
      <c r="R170" s="39"/>
      <c r="S170" s="47" t="s">
        <v>254</v>
      </c>
    </row>
    <row r="171" spans="2:19" ht="15" customHeight="1">
      <c r="B171" s="8">
        <f t="shared" si="4"/>
        <v>165</v>
      </c>
      <c r="C171" s="69" t="s">
        <v>124</v>
      </c>
      <c r="D171" s="37" t="s">
        <v>551</v>
      </c>
      <c r="E171" s="38" t="s">
        <v>553</v>
      </c>
      <c r="F171" s="36"/>
      <c r="G171" s="36"/>
      <c r="H171" s="36"/>
      <c r="I171" s="36"/>
      <c r="J171" s="39"/>
      <c r="K171" s="39"/>
      <c r="L171" s="41">
        <v>23352</v>
      </c>
      <c r="M171" s="41">
        <v>37072</v>
      </c>
      <c r="N171" s="39"/>
      <c r="O171" s="44">
        <f t="shared" si="5"/>
        <v>37.58904109589041</v>
      </c>
      <c r="P171" s="39" t="s">
        <v>877</v>
      </c>
      <c r="Q171" s="39"/>
      <c r="R171" s="39"/>
      <c r="S171" s="47" t="s">
        <v>125</v>
      </c>
    </row>
    <row r="172" spans="2:19" ht="15" customHeight="1">
      <c r="B172" s="8">
        <f t="shared" si="4"/>
        <v>166</v>
      </c>
      <c r="C172" s="69" t="s">
        <v>326</v>
      </c>
      <c r="D172" s="37" t="s">
        <v>687</v>
      </c>
      <c r="E172" s="38" t="s">
        <v>688</v>
      </c>
      <c r="F172" s="36" t="s">
        <v>750</v>
      </c>
      <c r="G172" s="36" t="s">
        <v>766</v>
      </c>
      <c r="H172" s="36"/>
      <c r="I172" s="36"/>
      <c r="J172" s="39"/>
      <c r="K172" s="39"/>
      <c r="L172" s="41">
        <v>23434</v>
      </c>
      <c r="M172" s="41">
        <v>31228</v>
      </c>
      <c r="N172" s="50" t="s">
        <v>448</v>
      </c>
      <c r="O172" s="44">
        <f t="shared" si="5"/>
        <v>21.353424657534248</v>
      </c>
      <c r="P172" s="39" t="s">
        <v>887</v>
      </c>
      <c r="Q172" s="39"/>
      <c r="R172" s="39"/>
      <c r="S172" s="47" t="s">
        <v>7</v>
      </c>
    </row>
    <row r="173" spans="2:19" ht="15" customHeight="1">
      <c r="B173" s="8">
        <f t="shared" si="4"/>
        <v>167</v>
      </c>
      <c r="C173" s="69" t="s">
        <v>278</v>
      </c>
      <c r="D173" s="37" t="s">
        <v>656</v>
      </c>
      <c r="E173" s="38" t="s">
        <v>279</v>
      </c>
      <c r="F173" s="36"/>
      <c r="G173" s="36"/>
      <c r="H173" s="36"/>
      <c r="I173" s="36"/>
      <c r="J173" s="39"/>
      <c r="K173" s="39"/>
      <c r="L173" s="41">
        <v>23441</v>
      </c>
      <c r="M173" s="41">
        <v>24904</v>
      </c>
      <c r="N173" s="50"/>
      <c r="O173" s="44">
        <f t="shared" si="5"/>
        <v>4.008219178082192</v>
      </c>
      <c r="P173" s="39"/>
      <c r="Q173" s="39"/>
      <c r="R173" s="39"/>
      <c r="S173" s="47" t="s">
        <v>119</v>
      </c>
    </row>
    <row r="174" spans="2:19" ht="15" customHeight="1">
      <c r="B174" s="8">
        <f t="shared" si="4"/>
        <v>168</v>
      </c>
      <c r="C174" s="69" t="s">
        <v>352</v>
      </c>
      <c r="D174" s="37" t="s">
        <v>556</v>
      </c>
      <c r="E174" s="38" t="s">
        <v>706</v>
      </c>
      <c r="F174" s="36"/>
      <c r="G174" s="36"/>
      <c r="H174" s="36"/>
      <c r="I174" s="36"/>
      <c r="J174" s="39"/>
      <c r="K174" s="39"/>
      <c r="L174" s="41">
        <v>23462</v>
      </c>
      <c r="M174" s="41">
        <v>24046</v>
      </c>
      <c r="N174" s="50"/>
      <c r="O174" s="44">
        <f t="shared" si="5"/>
        <v>1.6</v>
      </c>
      <c r="P174" s="39"/>
      <c r="Q174" s="39"/>
      <c r="R174" s="39"/>
      <c r="S174" s="47" t="s">
        <v>353</v>
      </c>
    </row>
    <row r="175" spans="2:19" ht="15" customHeight="1">
      <c r="B175" s="8">
        <f t="shared" si="4"/>
        <v>169</v>
      </c>
      <c r="C175" s="69" t="s">
        <v>318</v>
      </c>
      <c r="D175" s="37" t="s">
        <v>401</v>
      </c>
      <c r="E175" s="38" t="s">
        <v>319</v>
      </c>
      <c r="F175" s="36"/>
      <c r="G175" s="36"/>
      <c r="H175" s="36"/>
      <c r="I175" s="36"/>
      <c r="J175" s="39"/>
      <c r="K175" s="39"/>
      <c r="L175" s="41">
        <v>23483</v>
      </c>
      <c r="M175" s="41">
        <v>23734</v>
      </c>
      <c r="N175" s="50"/>
      <c r="O175" s="44">
        <f t="shared" si="5"/>
        <v>0.6876712328767123</v>
      </c>
      <c r="P175" s="47"/>
      <c r="Q175" s="47"/>
      <c r="R175" s="47"/>
      <c r="S175" s="47" t="s">
        <v>320</v>
      </c>
    </row>
    <row r="176" spans="2:19" ht="15" customHeight="1">
      <c r="B176" s="8">
        <f t="shared" si="4"/>
        <v>170</v>
      </c>
      <c r="C176" s="69" t="s">
        <v>57</v>
      </c>
      <c r="D176" s="37" t="s">
        <v>441</v>
      </c>
      <c r="E176" s="38" t="s">
        <v>496</v>
      </c>
      <c r="F176" s="36"/>
      <c r="G176" s="36"/>
      <c r="H176" s="36"/>
      <c r="I176" s="36"/>
      <c r="J176" s="39"/>
      <c r="K176" s="39"/>
      <c r="L176" s="41">
        <v>23714</v>
      </c>
      <c r="M176" s="41">
        <v>24666</v>
      </c>
      <c r="N176" s="50"/>
      <c r="O176" s="44">
        <f t="shared" si="5"/>
        <v>2.6082191780821917</v>
      </c>
      <c r="P176" s="39"/>
      <c r="Q176" s="39"/>
      <c r="R176" s="39"/>
      <c r="S176" s="47" t="s">
        <v>58</v>
      </c>
    </row>
    <row r="177" spans="2:19" ht="15" customHeight="1">
      <c r="B177" s="8">
        <f t="shared" si="4"/>
        <v>171</v>
      </c>
      <c r="C177" s="69" t="s">
        <v>153</v>
      </c>
      <c r="D177" s="37" t="s">
        <v>490</v>
      </c>
      <c r="E177" s="38" t="s">
        <v>466</v>
      </c>
      <c r="F177" s="36"/>
      <c r="G177" s="36"/>
      <c r="H177" s="36"/>
      <c r="I177" s="36"/>
      <c r="J177" s="39"/>
      <c r="K177" s="39" t="s">
        <v>1090</v>
      </c>
      <c r="L177" s="41">
        <v>24166</v>
      </c>
      <c r="M177" s="41">
        <v>37078</v>
      </c>
      <c r="N177" s="39" t="s">
        <v>604</v>
      </c>
      <c r="O177" s="44">
        <f t="shared" si="5"/>
        <v>35.37534246575343</v>
      </c>
      <c r="P177" s="39"/>
      <c r="Q177" s="39"/>
      <c r="R177" s="39"/>
      <c r="S177" s="47" t="s">
        <v>155</v>
      </c>
    </row>
    <row r="178" spans="2:19" ht="15" customHeight="1">
      <c r="B178" s="8">
        <f t="shared" si="4"/>
        <v>172</v>
      </c>
      <c r="C178" s="69" t="s">
        <v>39</v>
      </c>
      <c r="D178" s="37" t="s">
        <v>477</v>
      </c>
      <c r="E178" s="38" t="s">
        <v>478</v>
      </c>
      <c r="F178" s="36"/>
      <c r="G178" s="36"/>
      <c r="H178" s="36"/>
      <c r="I178" s="36"/>
      <c r="J178" s="39"/>
      <c r="K178" s="39"/>
      <c r="L178" s="41">
        <v>24169</v>
      </c>
      <c r="M178" s="41">
        <v>27546</v>
      </c>
      <c r="N178" s="50"/>
      <c r="O178" s="44">
        <f t="shared" si="5"/>
        <v>9.252054794520548</v>
      </c>
      <c r="P178" s="39"/>
      <c r="Q178" s="39"/>
      <c r="R178" s="39"/>
      <c r="S178" s="47" t="s">
        <v>40</v>
      </c>
    </row>
    <row r="179" spans="2:19" ht="15" customHeight="1">
      <c r="B179" s="8">
        <f t="shared" si="4"/>
        <v>173</v>
      </c>
      <c r="C179" s="69" t="s">
        <v>117</v>
      </c>
      <c r="D179" s="37" t="s">
        <v>543</v>
      </c>
      <c r="E179" s="38" t="s">
        <v>544</v>
      </c>
      <c r="F179" s="36"/>
      <c r="G179" s="36"/>
      <c r="H179" s="36"/>
      <c r="I179" s="36"/>
      <c r="J179" s="39"/>
      <c r="K179" s="39"/>
      <c r="L179" s="41">
        <v>24183</v>
      </c>
      <c r="M179" s="41">
        <v>27394</v>
      </c>
      <c r="N179" s="50"/>
      <c r="O179" s="44">
        <f t="shared" si="5"/>
        <v>8.797260273972602</v>
      </c>
      <c r="P179" s="39"/>
      <c r="Q179" s="48"/>
      <c r="R179" s="48"/>
      <c r="S179" s="47" t="s">
        <v>58</v>
      </c>
    </row>
    <row r="180" spans="2:19" ht="15" customHeight="1">
      <c r="B180" s="8">
        <f t="shared" si="4"/>
        <v>174</v>
      </c>
      <c r="C180" s="69" t="s">
        <v>368</v>
      </c>
      <c r="D180" s="37" t="s">
        <v>481</v>
      </c>
      <c r="E180" s="38" t="s">
        <v>514</v>
      </c>
      <c r="F180" s="36"/>
      <c r="G180" s="36"/>
      <c r="H180" s="36"/>
      <c r="I180" s="36"/>
      <c r="J180" s="39"/>
      <c r="K180" s="39"/>
      <c r="L180" s="41">
        <v>24183</v>
      </c>
      <c r="M180" s="41">
        <v>28453</v>
      </c>
      <c r="N180" s="50"/>
      <c r="O180" s="44">
        <f t="shared" si="5"/>
        <v>11.698630136986301</v>
      </c>
      <c r="P180" s="39" t="s">
        <v>884</v>
      </c>
      <c r="Q180" s="39"/>
      <c r="R180" s="39"/>
      <c r="S180" s="47" t="s">
        <v>346</v>
      </c>
    </row>
    <row r="181" spans="2:19" ht="15" customHeight="1">
      <c r="B181" s="8">
        <f t="shared" si="4"/>
        <v>175</v>
      </c>
      <c r="C181" s="69" t="s">
        <v>236</v>
      </c>
      <c r="D181" s="37" t="s">
        <v>624</v>
      </c>
      <c r="E181" s="38" t="s">
        <v>625</v>
      </c>
      <c r="F181" s="36"/>
      <c r="G181" s="36"/>
      <c r="H181" s="36">
        <v>1997</v>
      </c>
      <c r="I181" s="36"/>
      <c r="J181" s="39"/>
      <c r="K181" s="39" t="s">
        <v>1090</v>
      </c>
      <c r="L181" s="41">
        <v>24281</v>
      </c>
      <c r="M181" s="41">
        <v>39994</v>
      </c>
      <c r="N181" s="39" t="s">
        <v>604</v>
      </c>
      <c r="O181" s="44">
        <f t="shared" si="5"/>
        <v>43.04931506849315</v>
      </c>
      <c r="P181" s="39" t="s">
        <v>876</v>
      </c>
      <c r="Q181" s="39"/>
      <c r="R181" s="39"/>
      <c r="S181" s="47" t="s">
        <v>235</v>
      </c>
    </row>
    <row r="182" spans="2:19" ht="15" customHeight="1">
      <c r="B182" s="8">
        <f t="shared" si="4"/>
        <v>176</v>
      </c>
      <c r="C182" s="69" t="s">
        <v>756</v>
      </c>
      <c r="D182" s="37" t="s">
        <v>449</v>
      </c>
      <c r="E182" s="38" t="s">
        <v>484</v>
      </c>
      <c r="F182" s="36" t="s">
        <v>749</v>
      </c>
      <c r="G182" s="36"/>
      <c r="H182" s="36"/>
      <c r="I182" s="36"/>
      <c r="J182" s="39"/>
      <c r="K182" s="39"/>
      <c r="L182" s="41">
        <v>24393</v>
      </c>
      <c r="M182" s="41">
        <v>26114</v>
      </c>
      <c r="N182" s="50"/>
      <c r="O182" s="44">
        <f t="shared" si="5"/>
        <v>4.715068493150685</v>
      </c>
      <c r="P182" s="39"/>
      <c r="Q182" s="39"/>
      <c r="R182" s="39"/>
      <c r="S182" s="47" t="s">
        <v>145</v>
      </c>
    </row>
    <row r="183" spans="2:19" ht="15" customHeight="1">
      <c r="B183" s="8">
        <f t="shared" si="4"/>
        <v>177</v>
      </c>
      <c r="C183" s="69" t="s">
        <v>360</v>
      </c>
      <c r="D183" s="37" t="s">
        <v>533</v>
      </c>
      <c r="E183" s="38" t="s">
        <v>677</v>
      </c>
      <c r="F183" s="36"/>
      <c r="G183" s="36"/>
      <c r="H183" s="36"/>
      <c r="I183" s="36"/>
      <c r="J183" s="39"/>
      <c r="K183" s="39"/>
      <c r="L183" s="41">
        <v>24407</v>
      </c>
      <c r="M183" s="41">
        <v>24792</v>
      </c>
      <c r="N183" s="50"/>
      <c r="O183" s="44">
        <f t="shared" si="5"/>
        <v>1.0547945205479452</v>
      </c>
      <c r="P183" s="39"/>
      <c r="Q183" s="39"/>
      <c r="R183" s="39"/>
      <c r="S183" s="47" t="s">
        <v>361</v>
      </c>
    </row>
    <row r="184" spans="2:19" ht="15" customHeight="1">
      <c r="B184" s="8">
        <f t="shared" si="4"/>
        <v>178</v>
      </c>
      <c r="C184" s="69" t="s">
        <v>304</v>
      </c>
      <c r="D184" s="37" t="s">
        <v>572</v>
      </c>
      <c r="E184" s="38" t="s">
        <v>518</v>
      </c>
      <c r="F184" s="36"/>
      <c r="G184" s="36"/>
      <c r="H184" s="36"/>
      <c r="I184" s="36"/>
      <c r="J184" s="39"/>
      <c r="K184" s="39"/>
      <c r="L184" s="41">
        <v>24435</v>
      </c>
      <c r="M184" s="41">
        <v>26752</v>
      </c>
      <c r="N184" s="50"/>
      <c r="O184" s="44">
        <f t="shared" si="5"/>
        <v>6.347945205479452</v>
      </c>
      <c r="P184" s="39"/>
      <c r="Q184" s="39"/>
      <c r="R184" s="39"/>
      <c r="S184" s="47" t="s">
        <v>215</v>
      </c>
    </row>
    <row r="185" spans="2:19" ht="15" customHeight="1">
      <c r="B185" s="8">
        <f t="shared" si="4"/>
        <v>179</v>
      </c>
      <c r="C185" s="69" t="s">
        <v>210</v>
      </c>
      <c r="D185" s="37" t="s">
        <v>534</v>
      </c>
      <c r="E185" s="38" t="s">
        <v>612</v>
      </c>
      <c r="F185" s="36"/>
      <c r="G185" s="36"/>
      <c r="H185" s="36"/>
      <c r="I185" s="36"/>
      <c r="J185" s="47"/>
      <c r="K185" s="47"/>
      <c r="L185" s="41">
        <v>24660</v>
      </c>
      <c r="M185" s="41">
        <v>28348</v>
      </c>
      <c r="N185" s="50"/>
      <c r="O185" s="44">
        <f t="shared" si="5"/>
        <v>10.104109589041096</v>
      </c>
      <c r="P185" s="39"/>
      <c r="Q185" s="48"/>
      <c r="R185" s="48"/>
      <c r="S185" s="47" t="s">
        <v>211</v>
      </c>
    </row>
    <row r="186" spans="2:19" ht="15" customHeight="1">
      <c r="B186" s="8">
        <f t="shared" si="4"/>
        <v>180</v>
      </c>
      <c r="C186" s="69" t="s">
        <v>791</v>
      </c>
      <c r="D186" s="37" t="s">
        <v>659</v>
      </c>
      <c r="E186" s="38" t="s">
        <v>660</v>
      </c>
      <c r="F186" s="36"/>
      <c r="G186" s="36"/>
      <c r="H186" s="36"/>
      <c r="I186" s="36"/>
      <c r="J186" s="47"/>
      <c r="K186" s="47" t="s">
        <v>1090</v>
      </c>
      <c r="L186" s="41">
        <v>24862</v>
      </c>
      <c r="M186" s="41">
        <v>39994</v>
      </c>
      <c r="N186" s="39" t="s">
        <v>604</v>
      </c>
      <c r="O186" s="44">
        <f t="shared" si="5"/>
        <v>41.45753424657534</v>
      </c>
      <c r="P186" s="39" t="s">
        <v>873</v>
      </c>
      <c r="Q186" s="48"/>
      <c r="R186" s="48"/>
      <c r="S186" s="47" t="s">
        <v>287</v>
      </c>
    </row>
    <row r="187" spans="2:19" ht="15" customHeight="1">
      <c r="B187" s="8">
        <f t="shared" si="4"/>
        <v>181</v>
      </c>
      <c r="C187" s="69" t="s">
        <v>133</v>
      </c>
      <c r="D187" s="37" t="s">
        <v>560</v>
      </c>
      <c r="E187" s="38" t="s">
        <v>529</v>
      </c>
      <c r="F187" s="36"/>
      <c r="G187" s="36"/>
      <c r="H187" s="36"/>
      <c r="I187" s="36"/>
      <c r="J187" s="47"/>
      <c r="K187" s="47"/>
      <c r="L187" s="41">
        <v>24869</v>
      </c>
      <c r="M187" s="41">
        <v>26480</v>
      </c>
      <c r="N187" s="50"/>
      <c r="O187" s="44">
        <f t="shared" si="5"/>
        <v>4.413698630136986</v>
      </c>
      <c r="P187" s="39"/>
      <c r="Q187" s="39"/>
      <c r="R187" s="39"/>
      <c r="S187" s="47" t="s">
        <v>134</v>
      </c>
    </row>
    <row r="188" spans="2:19" ht="15" customHeight="1">
      <c r="B188" s="8">
        <f t="shared" si="4"/>
        <v>182</v>
      </c>
      <c r="C188" s="69" t="s">
        <v>204</v>
      </c>
      <c r="D188" s="37" t="s">
        <v>610</v>
      </c>
      <c r="E188" s="38" t="s">
        <v>588</v>
      </c>
      <c r="F188" s="36"/>
      <c r="G188" s="36"/>
      <c r="H188" s="36"/>
      <c r="I188" s="36"/>
      <c r="J188" s="47"/>
      <c r="K188" s="47"/>
      <c r="L188" s="41">
        <v>24883</v>
      </c>
      <c r="M188" s="41">
        <v>26143</v>
      </c>
      <c r="N188" s="50"/>
      <c r="O188" s="44">
        <f t="shared" si="5"/>
        <v>3.452054794520548</v>
      </c>
      <c r="P188" s="39"/>
      <c r="Q188" s="39"/>
      <c r="R188" s="39"/>
      <c r="S188" s="47" t="s">
        <v>205</v>
      </c>
    </row>
    <row r="189" spans="2:19" ht="15" customHeight="1">
      <c r="B189" s="8">
        <f t="shared" si="4"/>
        <v>183</v>
      </c>
      <c r="C189" s="69" t="s">
        <v>77</v>
      </c>
      <c r="D189" s="37" t="s">
        <v>519</v>
      </c>
      <c r="E189" s="38" t="s">
        <v>520</v>
      </c>
      <c r="F189" s="36"/>
      <c r="G189" s="36"/>
      <c r="H189" s="36"/>
      <c r="I189" s="36"/>
      <c r="J189" s="47"/>
      <c r="K189" s="47" t="s">
        <v>1090</v>
      </c>
      <c r="L189" s="41">
        <v>24890</v>
      </c>
      <c r="M189" s="41">
        <v>39629</v>
      </c>
      <c r="N189" s="39" t="s">
        <v>604</v>
      </c>
      <c r="O189" s="44">
        <f t="shared" si="5"/>
        <v>40.38082191780822</v>
      </c>
      <c r="P189" s="47"/>
      <c r="Q189" s="39" t="s">
        <v>833</v>
      </c>
      <c r="R189" s="47"/>
      <c r="S189" s="47" t="s">
        <v>78</v>
      </c>
    </row>
    <row r="190" spans="2:19" ht="15" customHeight="1">
      <c r="B190" s="8">
        <f t="shared" si="4"/>
        <v>184</v>
      </c>
      <c r="C190" s="69" t="s">
        <v>350</v>
      </c>
      <c r="D190" s="37" t="s">
        <v>670</v>
      </c>
      <c r="E190" s="38" t="s">
        <v>450</v>
      </c>
      <c r="F190" s="36"/>
      <c r="G190" s="36"/>
      <c r="H190" s="36"/>
      <c r="I190" s="36"/>
      <c r="J190" s="47"/>
      <c r="K190" s="47" t="s">
        <v>1090</v>
      </c>
      <c r="L190" s="41">
        <v>24904</v>
      </c>
      <c r="M190" s="41">
        <v>28817</v>
      </c>
      <c r="N190" s="50"/>
      <c r="O190" s="44">
        <f t="shared" si="5"/>
        <v>10.72054794520548</v>
      </c>
      <c r="P190" s="39"/>
      <c r="Q190" s="39"/>
      <c r="R190" s="39"/>
      <c r="S190" s="47" t="s">
        <v>351</v>
      </c>
    </row>
    <row r="191" spans="2:19" ht="15" customHeight="1">
      <c r="B191" s="8">
        <f t="shared" si="4"/>
        <v>185</v>
      </c>
      <c r="C191" s="69" t="s">
        <v>276</v>
      </c>
      <c r="D191" s="37" t="s">
        <v>654</v>
      </c>
      <c r="E191" s="38" t="s">
        <v>588</v>
      </c>
      <c r="F191" s="36"/>
      <c r="G191" s="36"/>
      <c r="H191" s="36"/>
      <c r="I191" s="36"/>
      <c r="J191" s="47"/>
      <c r="K191" s="47"/>
      <c r="L191" s="41">
        <v>24946</v>
      </c>
      <c r="M191" s="41">
        <v>26114</v>
      </c>
      <c r="N191" s="50"/>
      <c r="O191" s="44">
        <f t="shared" si="5"/>
        <v>3.2</v>
      </c>
      <c r="P191" s="39"/>
      <c r="Q191" s="39"/>
      <c r="R191" s="39"/>
      <c r="S191" s="47" t="s">
        <v>44</v>
      </c>
    </row>
    <row r="192" spans="2:19" ht="15" customHeight="1">
      <c r="B192" s="8">
        <f t="shared" si="4"/>
        <v>186</v>
      </c>
      <c r="C192" s="69" t="s">
        <v>755</v>
      </c>
      <c r="D192" s="37" t="s">
        <v>546</v>
      </c>
      <c r="E192" s="38" t="s">
        <v>547</v>
      </c>
      <c r="F192" s="36" t="s">
        <v>750</v>
      </c>
      <c r="G192" s="36"/>
      <c r="H192" s="36"/>
      <c r="I192" s="36"/>
      <c r="J192" s="47"/>
      <c r="K192" s="47"/>
      <c r="L192" s="41">
        <v>24974</v>
      </c>
      <c r="M192" s="41">
        <v>26114</v>
      </c>
      <c r="N192" s="50"/>
      <c r="O192" s="44">
        <f t="shared" si="5"/>
        <v>3.1232876712328768</v>
      </c>
      <c r="P192" s="39"/>
      <c r="Q192" s="39"/>
      <c r="R192" s="39"/>
      <c r="S192" s="47" t="s">
        <v>122</v>
      </c>
    </row>
    <row r="193" spans="2:19" ht="15" customHeight="1">
      <c r="B193" s="8">
        <f t="shared" si="4"/>
        <v>187</v>
      </c>
      <c r="C193" s="69" t="s">
        <v>117</v>
      </c>
      <c r="D193" s="37" t="s">
        <v>545</v>
      </c>
      <c r="E193" s="38" t="s">
        <v>514</v>
      </c>
      <c r="F193" s="36"/>
      <c r="G193" s="36"/>
      <c r="H193" s="36"/>
      <c r="I193" s="36"/>
      <c r="J193" s="47"/>
      <c r="K193" s="47"/>
      <c r="L193" s="41">
        <v>24981</v>
      </c>
      <c r="M193" s="41">
        <v>26480</v>
      </c>
      <c r="N193" s="50"/>
      <c r="O193" s="44">
        <f t="shared" si="5"/>
        <v>4.1068493150684935</v>
      </c>
      <c r="P193" s="39"/>
      <c r="Q193" s="39"/>
      <c r="R193" s="39"/>
      <c r="S193" s="47" t="s">
        <v>119</v>
      </c>
    </row>
    <row r="194" spans="2:19" ht="15" customHeight="1">
      <c r="B194" s="8">
        <f t="shared" si="4"/>
        <v>188</v>
      </c>
      <c r="C194" s="69" t="s">
        <v>326</v>
      </c>
      <c r="D194" s="37" t="s">
        <v>689</v>
      </c>
      <c r="E194" s="38" t="s">
        <v>681</v>
      </c>
      <c r="F194" s="36"/>
      <c r="G194" s="36"/>
      <c r="H194" s="36"/>
      <c r="I194" s="36"/>
      <c r="J194" s="47"/>
      <c r="K194" s="47"/>
      <c r="L194" s="41">
        <v>24988</v>
      </c>
      <c r="M194" s="41">
        <v>30189</v>
      </c>
      <c r="N194" s="39" t="s">
        <v>604</v>
      </c>
      <c r="O194" s="44">
        <f t="shared" si="5"/>
        <v>14.24931506849315</v>
      </c>
      <c r="P194" s="39"/>
      <c r="Q194" s="48"/>
      <c r="R194" s="48"/>
      <c r="S194" s="47" t="s">
        <v>327</v>
      </c>
    </row>
    <row r="195" spans="2:19" ht="15" customHeight="1">
      <c r="B195" s="8">
        <f t="shared" si="4"/>
        <v>189</v>
      </c>
      <c r="C195" s="69" t="s">
        <v>773</v>
      </c>
      <c r="D195" s="37" t="s">
        <v>507</v>
      </c>
      <c r="E195" s="38" t="s">
        <v>508</v>
      </c>
      <c r="F195" s="36"/>
      <c r="G195" s="36"/>
      <c r="H195" s="36"/>
      <c r="I195" s="36" t="s">
        <v>770</v>
      </c>
      <c r="J195" s="51"/>
      <c r="K195" s="51" t="s">
        <v>1090</v>
      </c>
      <c r="L195" s="41">
        <v>25178</v>
      </c>
      <c r="M195" s="41">
        <v>37288</v>
      </c>
      <c r="N195" s="56"/>
      <c r="O195" s="44">
        <f t="shared" si="5"/>
        <v>33.178082191780824</v>
      </c>
      <c r="P195" s="39" t="s">
        <v>882</v>
      </c>
      <c r="Q195" s="39" t="s">
        <v>834</v>
      </c>
      <c r="R195" s="39"/>
      <c r="S195" s="47" t="s">
        <v>69</v>
      </c>
    </row>
    <row r="196" spans="2:19" ht="15" customHeight="1">
      <c r="B196" s="8">
        <f t="shared" si="4"/>
        <v>190</v>
      </c>
      <c r="C196" s="69" t="s">
        <v>323</v>
      </c>
      <c r="D196" s="37" t="s">
        <v>685</v>
      </c>
      <c r="E196" s="38" t="s">
        <v>493</v>
      </c>
      <c r="F196" s="36"/>
      <c r="G196" s="36"/>
      <c r="H196" s="36"/>
      <c r="I196" s="36"/>
      <c r="J196" s="47"/>
      <c r="K196" s="47"/>
      <c r="L196" s="41">
        <v>25261</v>
      </c>
      <c r="M196" s="74">
        <v>30686</v>
      </c>
      <c r="N196" s="48" t="s">
        <v>604</v>
      </c>
      <c r="O196" s="44">
        <f t="shared" si="5"/>
        <v>14.863013698630137</v>
      </c>
      <c r="P196" s="48"/>
      <c r="Q196" s="48"/>
      <c r="R196" s="39"/>
      <c r="S196" s="47" t="s">
        <v>324</v>
      </c>
    </row>
    <row r="197" spans="2:20" ht="54" customHeight="1">
      <c r="B197" s="35">
        <f t="shared" si="4"/>
        <v>191</v>
      </c>
      <c r="C197" s="70" t="s">
        <v>312</v>
      </c>
      <c r="D197" s="59" t="s">
        <v>682</v>
      </c>
      <c r="E197" s="60" t="s">
        <v>518</v>
      </c>
      <c r="F197" s="58"/>
      <c r="G197" s="58"/>
      <c r="H197" s="58"/>
      <c r="I197" s="58"/>
      <c r="J197" s="63"/>
      <c r="K197" s="63" t="s">
        <v>1090</v>
      </c>
      <c r="L197" s="62">
        <v>25268</v>
      </c>
      <c r="M197" s="75">
        <v>37389</v>
      </c>
      <c r="N197" s="76" t="s">
        <v>604</v>
      </c>
      <c r="O197" s="77">
        <f t="shared" si="5"/>
        <v>33.20821917808219</v>
      </c>
      <c r="P197" s="78"/>
      <c r="Q197" s="78"/>
      <c r="R197" s="79" t="s">
        <v>939</v>
      </c>
      <c r="S197" s="63" t="s">
        <v>314</v>
      </c>
      <c r="T197" s="7"/>
    </row>
    <row r="198" spans="2:19" ht="15" customHeight="1">
      <c r="B198" s="8">
        <f t="shared" si="4"/>
        <v>192</v>
      </c>
      <c r="C198" s="69" t="s">
        <v>787</v>
      </c>
      <c r="D198" s="37" t="s">
        <v>644</v>
      </c>
      <c r="E198" s="38" t="s">
        <v>645</v>
      </c>
      <c r="F198" s="36"/>
      <c r="G198" s="36"/>
      <c r="H198" s="36">
        <v>1988</v>
      </c>
      <c r="I198" s="36"/>
      <c r="J198" s="47"/>
      <c r="K198" s="47"/>
      <c r="L198" s="41">
        <v>25646</v>
      </c>
      <c r="M198" s="41">
        <v>37393</v>
      </c>
      <c r="N198" s="39" t="s">
        <v>604</v>
      </c>
      <c r="O198" s="44">
        <f t="shared" si="5"/>
        <v>32.18356164383562</v>
      </c>
      <c r="P198" s="39" t="s">
        <v>881</v>
      </c>
      <c r="Q198" s="39"/>
      <c r="R198" s="39"/>
      <c r="S198" s="47" t="s">
        <v>257</v>
      </c>
    </row>
    <row r="199" spans="2:19" ht="15" customHeight="1">
      <c r="B199" s="8">
        <f t="shared" si="4"/>
        <v>193</v>
      </c>
      <c r="C199" s="69" t="s">
        <v>343</v>
      </c>
      <c r="D199" s="37" t="s">
        <v>701</v>
      </c>
      <c r="E199" s="38" t="s">
        <v>468</v>
      </c>
      <c r="F199" s="36"/>
      <c r="G199" s="36"/>
      <c r="H199" s="36"/>
      <c r="I199" s="36"/>
      <c r="J199" s="47"/>
      <c r="K199" s="47"/>
      <c r="L199" s="41">
        <v>25740</v>
      </c>
      <c r="M199" s="41">
        <v>30868</v>
      </c>
      <c r="N199" s="39" t="s">
        <v>604</v>
      </c>
      <c r="O199" s="44">
        <f t="shared" si="5"/>
        <v>14.04931506849315</v>
      </c>
      <c r="P199" s="39"/>
      <c r="Q199" s="39"/>
      <c r="R199" s="39"/>
      <c r="S199" s="47" t="s">
        <v>344</v>
      </c>
    </row>
    <row r="200" spans="2:19" ht="15" customHeight="1">
      <c r="B200" s="8">
        <f aca="true" t="shared" si="6" ref="B200:B265">B199+1</f>
        <v>194</v>
      </c>
      <c r="C200" s="69" t="s">
        <v>796</v>
      </c>
      <c r="D200" s="37" t="s">
        <v>686</v>
      </c>
      <c r="E200" s="38" t="s">
        <v>464</v>
      </c>
      <c r="F200" s="36"/>
      <c r="G200" s="36"/>
      <c r="H200" s="36"/>
      <c r="I200" s="36"/>
      <c r="J200" s="47"/>
      <c r="K200" s="47"/>
      <c r="L200" s="41">
        <v>25849</v>
      </c>
      <c r="M200" s="41">
        <v>29402</v>
      </c>
      <c r="N200" s="50"/>
      <c r="O200" s="44">
        <f aca="true" t="shared" si="7" ref="O200:O265">(M200-L200)/365</f>
        <v>9.734246575342466</v>
      </c>
      <c r="P200" s="39" t="s">
        <v>883</v>
      </c>
      <c r="Q200" s="39"/>
      <c r="R200" s="39"/>
      <c r="S200" s="47" t="s">
        <v>194</v>
      </c>
    </row>
    <row r="201" spans="2:19" ht="15" customHeight="1">
      <c r="B201" s="8">
        <f t="shared" si="6"/>
        <v>195</v>
      </c>
      <c r="C201" s="69" t="s">
        <v>259</v>
      </c>
      <c r="D201" s="37" t="s">
        <v>491</v>
      </c>
      <c r="E201" s="38" t="s">
        <v>219</v>
      </c>
      <c r="F201" s="36"/>
      <c r="G201" s="36"/>
      <c r="H201" s="36"/>
      <c r="I201" s="36"/>
      <c r="J201" s="47"/>
      <c r="K201" s="47"/>
      <c r="L201" s="41">
        <v>26087</v>
      </c>
      <c r="M201" s="41">
        <v>26710</v>
      </c>
      <c r="N201" s="50"/>
      <c r="O201" s="44">
        <f t="shared" si="7"/>
        <v>1.7068493150684931</v>
      </c>
      <c r="P201" s="39"/>
      <c r="Q201" s="39"/>
      <c r="R201" s="39"/>
      <c r="S201" s="47"/>
    </row>
    <row r="202" spans="2:19" ht="15" customHeight="1">
      <c r="B202" s="8">
        <f t="shared" si="6"/>
        <v>196</v>
      </c>
      <c r="C202" s="69" t="s">
        <v>358</v>
      </c>
      <c r="D202" s="37" t="s">
        <v>570</v>
      </c>
      <c r="E202" s="38" t="s">
        <v>518</v>
      </c>
      <c r="F202" s="36"/>
      <c r="G202" s="36"/>
      <c r="H202" s="36"/>
      <c r="I202" s="36"/>
      <c r="J202" s="47"/>
      <c r="K202" s="47"/>
      <c r="L202" s="41">
        <v>26108</v>
      </c>
      <c r="M202" s="91">
        <v>41898</v>
      </c>
      <c r="N202" s="39" t="s">
        <v>604</v>
      </c>
      <c r="O202" s="44">
        <f t="shared" si="7"/>
        <v>43.26027397260274</v>
      </c>
      <c r="P202" s="39"/>
      <c r="Q202" s="39"/>
      <c r="R202" s="39"/>
      <c r="S202" s="47" t="s">
        <v>12</v>
      </c>
    </row>
    <row r="203" spans="2:19" ht="15" customHeight="1">
      <c r="B203" s="8">
        <f t="shared" si="6"/>
        <v>197</v>
      </c>
      <c r="C203" s="69" t="s">
        <v>30</v>
      </c>
      <c r="D203" s="37" t="s">
        <v>471</v>
      </c>
      <c r="E203" s="38" t="s">
        <v>454</v>
      </c>
      <c r="F203" s="36"/>
      <c r="G203" s="36"/>
      <c r="H203" s="36"/>
      <c r="I203" s="36"/>
      <c r="J203" s="51"/>
      <c r="K203" s="51"/>
      <c r="L203" s="41">
        <v>26206</v>
      </c>
      <c r="M203" s="41">
        <v>29335</v>
      </c>
      <c r="N203" s="50"/>
      <c r="O203" s="44">
        <f t="shared" si="7"/>
        <v>8.572602739726028</v>
      </c>
      <c r="P203" s="39"/>
      <c r="Q203" s="39"/>
      <c r="R203" s="39"/>
      <c r="S203" s="47" t="s">
        <v>31</v>
      </c>
    </row>
    <row r="204" spans="2:19" ht="15" customHeight="1">
      <c r="B204" s="8">
        <f t="shared" si="6"/>
        <v>198</v>
      </c>
      <c r="C204" s="69" t="s">
        <v>96</v>
      </c>
      <c r="D204" s="37" t="s">
        <v>534</v>
      </c>
      <c r="E204" s="38" t="s">
        <v>535</v>
      </c>
      <c r="F204" s="36"/>
      <c r="G204" s="36"/>
      <c r="H204" s="36"/>
      <c r="I204" s="36"/>
      <c r="J204" s="47"/>
      <c r="K204" s="47" t="s">
        <v>1090</v>
      </c>
      <c r="L204" s="41">
        <v>26304</v>
      </c>
      <c r="M204" s="41">
        <v>30259</v>
      </c>
      <c r="N204" s="50" t="s">
        <v>724</v>
      </c>
      <c r="O204" s="44">
        <f t="shared" si="7"/>
        <v>10.835616438356164</v>
      </c>
      <c r="P204" s="39" t="s">
        <v>880</v>
      </c>
      <c r="Q204" s="39" t="s">
        <v>835</v>
      </c>
      <c r="R204" s="39"/>
      <c r="S204" s="47" t="s">
        <v>97</v>
      </c>
    </row>
    <row r="205" spans="2:19" ht="15" customHeight="1">
      <c r="B205" s="8">
        <f t="shared" si="6"/>
        <v>199</v>
      </c>
      <c r="C205" s="69" t="s">
        <v>242</v>
      </c>
      <c r="D205" s="37" t="s">
        <v>633</v>
      </c>
      <c r="E205" s="38" t="s">
        <v>634</v>
      </c>
      <c r="F205" s="36"/>
      <c r="G205" s="36"/>
      <c r="H205" s="36"/>
      <c r="I205" s="36"/>
      <c r="J205" s="47"/>
      <c r="K205" s="47"/>
      <c r="L205" s="41">
        <v>26332</v>
      </c>
      <c r="M205" s="41">
        <v>27575</v>
      </c>
      <c r="N205" s="50"/>
      <c r="O205" s="44">
        <f t="shared" si="7"/>
        <v>3.4054794520547946</v>
      </c>
      <c r="P205" s="39"/>
      <c r="Q205" s="39"/>
      <c r="R205" s="39"/>
      <c r="S205" s="47" t="s">
        <v>44</v>
      </c>
    </row>
    <row r="206" spans="2:19" ht="15" customHeight="1">
      <c r="B206" s="8">
        <f t="shared" si="6"/>
        <v>200</v>
      </c>
      <c r="C206" s="69" t="s">
        <v>49</v>
      </c>
      <c r="D206" s="37" t="s">
        <v>487</v>
      </c>
      <c r="E206" s="38" t="s">
        <v>470</v>
      </c>
      <c r="F206" s="36"/>
      <c r="G206" s="36"/>
      <c r="H206" s="36"/>
      <c r="I206" s="36"/>
      <c r="J206" s="51"/>
      <c r="K206" s="51"/>
      <c r="L206" s="41">
        <v>26465</v>
      </c>
      <c r="M206" s="41">
        <v>27210</v>
      </c>
      <c r="N206" s="50"/>
      <c r="O206" s="44">
        <f t="shared" si="7"/>
        <v>2.041095890410959</v>
      </c>
      <c r="P206" s="39"/>
      <c r="Q206" s="48"/>
      <c r="R206" s="48"/>
      <c r="S206" s="47" t="s">
        <v>50</v>
      </c>
    </row>
    <row r="207" spans="2:19" ht="15" customHeight="1">
      <c r="B207" s="8">
        <f t="shared" si="6"/>
        <v>201</v>
      </c>
      <c r="C207" s="69" t="s">
        <v>798</v>
      </c>
      <c r="D207" s="37" t="s">
        <v>654</v>
      </c>
      <c r="E207" s="38" t="s">
        <v>698</v>
      </c>
      <c r="F207" s="36" t="s">
        <v>749</v>
      </c>
      <c r="G207" s="36"/>
      <c r="H207" s="36"/>
      <c r="I207" s="36"/>
      <c r="J207" s="47"/>
      <c r="K207" s="47"/>
      <c r="L207" s="41">
        <v>26514</v>
      </c>
      <c r="M207" s="41">
        <v>28063</v>
      </c>
      <c r="N207" s="50"/>
      <c r="O207" s="44">
        <f t="shared" si="7"/>
        <v>4.243835616438356</v>
      </c>
      <c r="P207" s="39"/>
      <c r="Q207" s="39"/>
      <c r="R207" s="39"/>
      <c r="S207" s="47" t="s">
        <v>337</v>
      </c>
    </row>
    <row r="208" spans="2:19" ht="15" customHeight="1">
      <c r="B208" s="8">
        <f t="shared" si="6"/>
        <v>202</v>
      </c>
      <c r="C208" s="69" t="s">
        <v>240</v>
      </c>
      <c r="D208" s="37" t="s">
        <v>631</v>
      </c>
      <c r="E208" s="38" t="s">
        <v>632</v>
      </c>
      <c r="F208" s="36"/>
      <c r="G208" s="36"/>
      <c r="H208" s="36"/>
      <c r="I208" s="36"/>
      <c r="J208" s="47"/>
      <c r="K208" s="47"/>
      <c r="L208" s="41">
        <v>26584</v>
      </c>
      <c r="M208" s="41">
        <v>28425</v>
      </c>
      <c r="N208" s="50"/>
      <c r="O208" s="44">
        <f t="shared" si="7"/>
        <v>5.043835616438356</v>
      </c>
      <c r="P208" s="39"/>
      <c r="Q208" s="39"/>
      <c r="R208" s="39"/>
      <c r="S208" s="47" t="s">
        <v>241</v>
      </c>
    </row>
    <row r="209" spans="2:19" ht="15" customHeight="1">
      <c r="B209" s="8">
        <f t="shared" si="6"/>
        <v>203</v>
      </c>
      <c r="C209" s="69" t="s">
        <v>754</v>
      </c>
      <c r="D209" s="37" t="s">
        <v>503</v>
      </c>
      <c r="E209" s="38" t="s">
        <v>504</v>
      </c>
      <c r="F209" s="36" t="s">
        <v>750</v>
      </c>
      <c r="G209" s="36"/>
      <c r="H209" s="36"/>
      <c r="I209" s="36"/>
      <c r="J209" s="51"/>
      <c r="K209" s="51"/>
      <c r="L209" s="41">
        <v>26591</v>
      </c>
      <c r="M209" s="41">
        <v>38930</v>
      </c>
      <c r="N209" s="39" t="s">
        <v>604</v>
      </c>
      <c r="O209" s="44">
        <f t="shared" si="7"/>
        <v>33.8054794520548</v>
      </c>
      <c r="P209" s="39"/>
      <c r="Q209" s="39"/>
      <c r="R209" s="39"/>
      <c r="S209" s="47" t="s">
        <v>66</v>
      </c>
    </row>
    <row r="210" spans="2:19" ht="15" customHeight="1">
      <c r="B210" s="8">
        <f t="shared" si="6"/>
        <v>204</v>
      </c>
      <c r="C210" s="69" t="s">
        <v>345</v>
      </c>
      <c r="D210" s="37" t="s">
        <v>500</v>
      </c>
      <c r="E210" s="38" t="s">
        <v>702</v>
      </c>
      <c r="F210" s="36"/>
      <c r="G210" s="36"/>
      <c r="H210" s="36"/>
      <c r="I210" s="36"/>
      <c r="J210" s="47"/>
      <c r="K210" s="47"/>
      <c r="L210" s="49">
        <v>26664</v>
      </c>
      <c r="M210" s="41">
        <v>28306</v>
      </c>
      <c r="N210" s="39"/>
      <c r="O210" s="44">
        <f t="shared" si="7"/>
        <v>4.498630136986302</v>
      </c>
      <c r="P210" s="39"/>
      <c r="Q210" s="48"/>
      <c r="R210" s="48"/>
      <c r="S210" s="47" t="s">
        <v>346</v>
      </c>
    </row>
    <row r="211" spans="2:19" ht="15" customHeight="1">
      <c r="B211" s="8">
        <f t="shared" si="6"/>
        <v>205</v>
      </c>
      <c r="C211" s="69" t="s">
        <v>362</v>
      </c>
      <c r="D211" s="37" t="s">
        <v>503</v>
      </c>
      <c r="E211" s="38" t="s">
        <v>518</v>
      </c>
      <c r="F211" s="36"/>
      <c r="G211" s="36"/>
      <c r="H211" s="36"/>
      <c r="I211" s="36"/>
      <c r="J211" s="47"/>
      <c r="K211" s="47" t="s">
        <v>1090</v>
      </c>
      <c r="L211" s="41">
        <v>26747</v>
      </c>
      <c r="M211" s="73">
        <f>V$6</f>
        <v>43733</v>
      </c>
      <c r="N211" s="39"/>
      <c r="O211" s="44">
        <f t="shared" si="7"/>
        <v>46.536986301369865</v>
      </c>
      <c r="P211" s="39" t="s">
        <v>872</v>
      </c>
      <c r="Q211" s="39" t="s">
        <v>836</v>
      </c>
      <c r="R211" s="39"/>
      <c r="S211" s="47" t="s">
        <v>283</v>
      </c>
    </row>
    <row r="212" spans="2:19" ht="15" customHeight="1">
      <c r="B212" s="8">
        <f t="shared" si="6"/>
        <v>206</v>
      </c>
      <c r="C212" s="69" t="s">
        <v>775</v>
      </c>
      <c r="D212" s="37" t="s">
        <v>524</v>
      </c>
      <c r="E212" s="38" t="s">
        <v>520</v>
      </c>
      <c r="F212" s="36"/>
      <c r="G212" s="36" t="s">
        <v>764</v>
      </c>
      <c r="H212" s="36">
        <v>1993</v>
      </c>
      <c r="I212" s="36"/>
      <c r="J212" s="47"/>
      <c r="K212" s="47" t="s">
        <v>1090</v>
      </c>
      <c r="L212" s="41">
        <v>26794</v>
      </c>
      <c r="M212" s="41">
        <v>41090</v>
      </c>
      <c r="N212" s="39" t="s">
        <v>604</v>
      </c>
      <c r="O212" s="44">
        <f t="shared" si="7"/>
        <v>39.16712328767123</v>
      </c>
      <c r="P212" s="39" t="s">
        <v>879</v>
      </c>
      <c r="Q212" s="39"/>
      <c r="R212" s="39" t="s">
        <v>938</v>
      </c>
      <c r="S212" s="47" t="s">
        <v>35</v>
      </c>
    </row>
    <row r="213" spans="2:19" ht="15" customHeight="1">
      <c r="B213" s="8">
        <f t="shared" si="6"/>
        <v>207</v>
      </c>
      <c r="C213" s="69" t="s">
        <v>223</v>
      </c>
      <c r="D213" s="37" t="s">
        <v>571</v>
      </c>
      <c r="E213" s="38" t="s">
        <v>549</v>
      </c>
      <c r="F213" s="36"/>
      <c r="G213" s="36"/>
      <c r="H213" s="36"/>
      <c r="I213" s="36"/>
      <c r="J213" s="47"/>
      <c r="K213" s="47"/>
      <c r="L213" s="41">
        <v>26822</v>
      </c>
      <c r="M213" s="41">
        <v>28586</v>
      </c>
      <c r="N213" s="50" t="s">
        <v>604</v>
      </c>
      <c r="O213" s="44">
        <f t="shared" si="7"/>
        <v>4.832876712328767</v>
      </c>
      <c r="P213" s="39"/>
      <c r="Q213" s="39"/>
      <c r="R213" s="39"/>
      <c r="S213" s="47" t="s">
        <v>224</v>
      </c>
    </row>
    <row r="214" spans="2:19" ht="15" customHeight="1">
      <c r="B214" s="8">
        <f t="shared" si="6"/>
        <v>208</v>
      </c>
      <c r="C214" s="69" t="s">
        <v>161</v>
      </c>
      <c r="D214" s="37" t="s">
        <v>465</v>
      </c>
      <c r="E214" s="38" t="s">
        <v>468</v>
      </c>
      <c r="F214" s="36"/>
      <c r="G214" s="36"/>
      <c r="H214" s="36"/>
      <c r="I214" s="36"/>
      <c r="J214" s="47"/>
      <c r="K214" s="47"/>
      <c r="L214" s="41">
        <v>26850</v>
      </c>
      <c r="M214" s="41">
        <v>27210</v>
      </c>
      <c r="N214" s="50"/>
      <c r="O214" s="44">
        <f t="shared" si="7"/>
        <v>0.9863013698630136</v>
      </c>
      <c r="P214" s="39"/>
      <c r="Q214" s="39"/>
      <c r="R214" s="39"/>
      <c r="S214" s="47" t="s">
        <v>162</v>
      </c>
    </row>
    <row r="215" spans="2:19" ht="15" customHeight="1">
      <c r="B215" s="8">
        <f t="shared" si="6"/>
        <v>209</v>
      </c>
      <c r="C215" s="69" t="s">
        <v>242</v>
      </c>
      <c r="D215" s="37" t="s">
        <v>635</v>
      </c>
      <c r="E215" s="38" t="s">
        <v>636</v>
      </c>
      <c r="F215" s="36"/>
      <c r="G215" s="36"/>
      <c r="H215" s="36"/>
      <c r="I215" s="36"/>
      <c r="J215" s="47"/>
      <c r="K215" s="47"/>
      <c r="L215" s="41">
        <v>27130</v>
      </c>
      <c r="M215" s="41">
        <v>31099</v>
      </c>
      <c r="N215" s="39" t="s">
        <v>604</v>
      </c>
      <c r="O215" s="44">
        <f t="shared" si="7"/>
        <v>10.873972602739727</v>
      </c>
      <c r="P215" s="39"/>
      <c r="Q215" s="39"/>
      <c r="R215" s="39"/>
      <c r="S215" s="47" t="s">
        <v>243</v>
      </c>
    </row>
    <row r="216" spans="2:19" ht="15" customHeight="1">
      <c r="B216" s="8">
        <f t="shared" si="6"/>
        <v>210</v>
      </c>
      <c r="C216" s="69" t="s">
        <v>208</v>
      </c>
      <c r="D216" s="37" t="s">
        <v>576</v>
      </c>
      <c r="E216" s="38" t="s">
        <v>520</v>
      </c>
      <c r="F216" s="36"/>
      <c r="G216" s="36"/>
      <c r="H216" s="36"/>
      <c r="I216" s="36"/>
      <c r="J216" s="47"/>
      <c r="K216" s="47"/>
      <c r="L216" s="41">
        <v>27144</v>
      </c>
      <c r="M216" s="41">
        <v>28635</v>
      </c>
      <c r="N216" s="50"/>
      <c r="O216" s="44">
        <f t="shared" si="7"/>
        <v>4.0849315068493155</v>
      </c>
      <c r="P216" s="39"/>
      <c r="Q216" s="39"/>
      <c r="R216" s="39"/>
      <c r="S216" s="47" t="s">
        <v>209</v>
      </c>
    </row>
    <row r="217" spans="2:19" ht="15" customHeight="1">
      <c r="B217" s="8">
        <f t="shared" si="6"/>
        <v>211</v>
      </c>
      <c r="C217" s="69" t="s">
        <v>356</v>
      </c>
      <c r="D217" s="37" t="s">
        <v>708</v>
      </c>
      <c r="E217" s="38" t="s">
        <v>529</v>
      </c>
      <c r="F217" s="36"/>
      <c r="G217" s="36"/>
      <c r="H217" s="36"/>
      <c r="I217" s="36"/>
      <c r="J217" s="47"/>
      <c r="K217" s="47"/>
      <c r="L217" s="41">
        <v>27494</v>
      </c>
      <c r="M217" s="41">
        <v>31593</v>
      </c>
      <c r="N217" s="80"/>
      <c r="O217" s="44">
        <f t="shared" si="7"/>
        <v>11.23013698630137</v>
      </c>
      <c r="P217" s="81"/>
      <c r="Q217" s="39"/>
      <c r="R217" s="39"/>
      <c r="S217" s="47" t="s">
        <v>79</v>
      </c>
    </row>
    <row r="218" spans="2:19" ht="15" customHeight="1">
      <c r="B218" s="8">
        <f t="shared" si="6"/>
        <v>212</v>
      </c>
      <c r="C218" s="69" t="s">
        <v>326</v>
      </c>
      <c r="D218" s="37" t="s">
        <v>690</v>
      </c>
      <c r="E218" s="38" t="s">
        <v>518</v>
      </c>
      <c r="F218" s="36"/>
      <c r="G218" s="36"/>
      <c r="H218" s="36">
        <v>2004</v>
      </c>
      <c r="I218" s="36"/>
      <c r="J218" s="47"/>
      <c r="K218" s="47" t="s">
        <v>1090</v>
      </c>
      <c r="L218" s="41">
        <v>27508</v>
      </c>
      <c r="M218" s="73">
        <f>V$6</f>
        <v>43733</v>
      </c>
      <c r="N218" s="81"/>
      <c r="O218" s="44">
        <f t="shared" si="7"/>
        <v>44.45205479452055</v>
      </c>
      <c r="P218" s="81" t="s">
        <v>867</v>
      </c>
      <c r="Q218" s="39"/>
      <c r="R218" s="39"/>
      <c r="S218" s="47" t="s">
        <v>328</v>
      </c>
    </row>
    <row r="219" spans="2:19" ht="15" customHeight="1">
      <c r="B219" s="8">
        <f t="shared" si="6"/>
        <v>213</v>
      </c>
      <c r="C219" s="69" t="s">
        <v>57</v>
      </c>
      <c r="D219" s="37" t="s">
        <v>497</v>
      </c>
      <c r="E219" s="38" t="s">
        <v>498</v>
      </c>
      <c r="F219" s="36"/>
      <c r="G219" s="36"/>
      <c r="H219" s="36"/>
      <c r="I219" s="36"/>
      <c r="J219" s="51"/>
      <c r="K219" s="51"/>
      <c r="L219" s="41">
        <v>27543</v>
      </c>
      <c r="M219" s="41">
        <v>29036</v>
      </c>
      <c r="N219" s="50"/>
      <c r="O219" s="44">
        <f t="shared" si="7"/>
        <v>4.090410958904109</v>
      </c>
      <c r="P219" s="39"/>
      <c r="Q219" s="39"/>
      <c r="R219" s="39"/>
      <c r="S219" s="47" t="s">
        <v>59</v>
      </c>
    </row>
    <row r="220" spans="2:19" ht="15" customHeight="1">
      <c r="B220" s="8">
        <f t="shared" si="6"/>
        <v>214</v>
      </c>
      <c r="C220" s="69" t="s">
        <v>106</v>
      </c>
      <c r="D220" s="37" t="s">
        <v>449</v>
      </c>
      <c r="E220" s="38" t="s">
        <v>484</v>
      </c>
      <c r="F220" s="36"/>
      <c r="G220" s="36"/>
      <c r="H220" s="36"/>
      <c r="I220" s="36"/>
      <c r="J220" s="47"/>
      <c r="K220" s="47"/>
      <c r="L220" s="41">
        <v>27564</v>
      </c>
      <c r="M220" s="41">
        <v>28089</v>
      </c>
      <c r="N220" s="50"/>
      <c r="O220" s="44">
        <f t="shared" si="7"/>
        <v>1.4383561643835616</v>
      </c>
      <c r="P220" s="39"/>
      <c r="Q220" s="39"/>
      <c r="R220" s="39"/>
      <c r="S220" s="46" t="s">
        <v>44</v>
      </c>
    </row>
    <row r="221" spans="2:19" ht="15" customHeight="1">
      <c r="B221" s="8">
        <f t="shared" si="6"/>
        <v>215</v>
      </c>
      <c r="C221" s="69" t="s">
        <v>101</v>
      </c>
      <c r="D221" s="37" t="s">
        <v>439</v>
      </c>
      <c r="E221" s="38" t="s">
        <v>612</v>
      </c>
      <c r="F221" s="36"/>
      <c r="G221" s="36"/>
      <c r="H221" s="36"/>
      <c r="I221" s="36"/>
      <c r="J221" s="47"/>
      <c r="K221" s="47"/>
      <c r="L221" s="41">
        <v>27739</v>
      </c>
      <c r="M221" s="41">
        <v>27850</v>
      </c>
      <c r="N221" s="50"/>
      <c r="O221" s="44">
        <f t="shared" si="7"/>
        <v>0.3041095890410959</v>
      </c>
      <c r="P221" s="39"/>
      <c r="Q221" s="48"/>
      <c r="R221" s="48"/>
      <c r="S221" s="46" t="s">
        <v>44</v>
      </c>
    </row>
    <row r="222" spans="2:19" ht="15" customHeight="1">
      <c r="B222" s="8">
        <f t="shared" si="6"/>
        <v>216</v>
      </c>
      <c r="C222" s="69" t="s">
        <v>253</v>
      </c>
      <c r="D222" s="37" t="s">
        <v>443</v>
      </c>
      <c r="E222" s="38" t="s">
        <v>642</v>
      </c>
      <c r="F222" s="36"/>
      <c r="G222" s="36"/>
      <c r="H222" s="36"/>
      <c r="I222" s="36"/>
      <c r="J222" s="47"/>
      <c r="K222" s="47"/>
      <c r="L222" s="49">
        <v>27759</v>
      </c>
      <c r="M222" s="41">
        <v>28306</v>
      </c>
      <c r="N222" s="39"/>
      <c r="O222" s="44">
        <f t="shared" si="7"/>
        <v>1.4986301369863013</v>
      </c>
      <c r="P222" s="39"/>
      <c r="Q222" s="39"/>
      <c r="R222" s="39" t="s">
        <v>846</v>
      </c>
      <c r="S222" s="47" t="s">
        <v>254</v>
      </c>
    </row>
    <row r="223" spans="2:19" ht="15" customHeight="1">
      <c r="B223" s="8">
        <f t="shared" si="6"/>
        <v>217</v>
      </c>
      <c r="C223" s="69" t="s">
        <v>45</v>
      </c>
      <c r="D223" s="37" t="s">
        <v>483</v>
      </c>
      <c r="E223" s="38" t="s">
        <v>484</v>
      </c>
      <c r="F223" s="36"/>
      <c r="G223" s="36"/>
      <c r="H223" s="36"/>
      <c r="I223" s="36"/>
      <c r="J223" s="51"/>
      <c r="K223" s="51"/>
      <c r="L223" s="41">
        <v>27837</v>
      </c>
      <c r="M223" s="41">
        <v>31764</v>
      </c>
      <c r="N223" s="50"/>
      <c r="O223" s="44">
        <f t="shared" si="7"/>
        <v>10.758904109589041</v>
      </c>
      <c r="P223" s="39" t="s">
        <v>878</v>
      </c>
      <c r="Q223" s="39" t="s">
        <v>824</v>
      </c>
      <c r="R223" s="39"/>
      <c r="S223" s="47" t="s">
        <v>46</v>
      </c>
    </row>
    <row r="224" spans="2:19" ht="15" customHeight="1">
      <c r="B224" s="8">
        <f t="shared" si="6"/>
        <v>218</v>
      </c>
      <c r="C224" s="69" t="s">
        <v>13</v>
      </c>
      <c r="D224" s="37" t="s">
        <v>451</v>
      </c>
      <c r="E224" s="38" t="s">
        <v>452</v>
      </c>
      <c r="F224" s="36"/>
      <c r="G224" s="36"/>
      <c r="H224" s="36"/>
      <c r="I224" s="36"/>
      <c r="J224" s="51"/>
      <c r="K224" s="51"/>
      <c r="L224" s="41">
        <v>27956</v>
      </c>
      <c r="M224" s="41">
        <v>37110</v>
      </c>
      <c r="N224" s="50"/>
      <c r="O224" s="44">
        <f t="shared" si="7"/>
        <v>25.07945205479452</v>
      </c>
      <c r="P224" s="39" t="s">
        <v>875</v>
      </c>
      <c r="Q224" s="39" t="s">
        <v>942</v>
      </c>
      <c r="R224" s="39"/>
      <c r="S224" s="47" t="s">
        <v>14</v>
      </c>
    </row>
    <row r="225" spans="2:19" ht="15" customHeight="1">
      <c r="B225" s="8">
        <f t="shared" si="6"/>
        <v>219</v>
      </c>
      <c r="C225" s="69" t="s">
        <v>88</v>
      </c>
      <c r="D225" s="37" t="s">
        <v>528</v>
      </c>
      <c r="E225" s="38" t="s">
        <v>529</v>
      </c>
      <c r="F225" s="36"/>
      <c r="G225" s="36"/>
      <c r="H225" s="36"/>
      <c r="I225" s="36"/>
      <c r="J225" s="47"/>
      <c r="K225" s="47"/>
      <c r="L225" s="41">
        <v>28082</v>
      </c>
      <c r="M225" s="41">
        <v>33654</v>
      </c>
      <c r="N225" s="50" t="s">
        <v>604</v>
      </c>
      <c r="O225" s="44">
        <f t="shared" si="7"/>
        <v>15.265753424657534</v>
      </c>
      <c r="P225" s="39"/>
      <c r="Q225" s="39" t="s">
        <v>943</v>
      </c>
      <c r="R225" s="39"/>
      <c r="S225" s="47" t="s">
        <v>89</v>
      </c>
    </row>
    <row r="226" spans="2:19" ht="15" customHeight="1">
      <c r="B226" s="8">
        <f t="shared" si="6"/>
        <v>220</v>
      </c>
      <c r="C226" s="69" t="s">
        <v>774</v>
      </c>
      <c r="D226" s="37" t="s">
        <v>481</v>
      </c>
      <c r="E226" s="38" t="s">
        <v>518</v>
      </c>
      <c r="F226" s="36"/>
      <c r="G226" s="36"/>
      <c r="H226" s="36"/>
      <c r="I226" s="36" t="s">
        <v>770</v>
      </c>
      <c r="J226" s="47"/>
      <c r="K226" s="47" t="s">
        <v>1090</v>
      </c>
      <c r="L226" s="41">
        <v>28250</v>
      </c>
      <c r="M226" s="41">
        <v>35762</v>
      </c>
      <c r="N226" s="50" t="s">
        <v>604</v>
      </c>
      <c r="O226" s="44">
        <f t="shared" si="7"/>
        <v>20.58082191780822</v>
      </c>
      <c r="P226" s="39" t="s">
        <v>871</v>
      </c>
      <c r="Q226" s="39"/>
      <c r="R226" s="39"/>
      <c r="S226" s="47" t="s">
        <v>76</v>
      </c>
    </row>
    <row r="227" spans="2:19" ht="15" customHeight="1">
      <c r="B227" s="8">
        <f t="shared" si="6"/>
        <v>221</v>
      </c>
      <c r="C227" s="69" t="s">
        <v>28</v>
      </c>
      <c r="D227" s="37" t="s">
        <v>469</v>
      </c>
      <c r="E227" s="38" t="s">
        <v>470</v>
      </c>
      <c r="F227" s="36"/>
      <c r="G227" s="36"/>
      <c r="H227" s="36"/>
      <c r="I227" s="36"/>
      <c r="J227" s="51"/>
      <c r="K227" s="51" t="s">
        <v>1090</v>
      </c>
      <c r="L227" s="41">
        <v>28264</v>
      </c>
      <c r="M227" s="41">
        <v>33920</v>
      </c>
      <c r="N227" s="39" t="s">
        <v>604</v>
      </c>
      <c r="O227" s="44">
        <f t="shared" si="7"/>
        <v>15.495890410958904</v>
      </c>
      <c r="P227" s="39"/>
      <c r="Q227" s="39" t="s">
        <v>823</v>
      </c>
      <c r="R227" s="39"/>
      <c r="S227" s="47" t="s">
        <v>29</v>
      </c>
    </row>
    <row r="228" spans="2:19" ht="15" customHeight="1">
      <c r="B228" s="8">
        <f t="shared" si="6"/>
        <v>222</v>
      </c>
      <c r="C228" s="69" t="s">
        <v>43</v>
      </c>
      <c r="D228" s="37" t="s">
        <v>481</v>
      </c>
      <c r="E228" s="38" t="s">
        <v>482</v>
      </c>
      <c r="F228" s="36"/>
      <c r="G228" s="36"/>
      <c r="H228" s="36"/>
      <c r="I228" s="36"/>
      <c r="J228" s="51"/>
      <c r="K228" s="51"/>
      <c r="L228" s="41">
        <v>28264</v>
      </c>
      <c r="M228" s="41">
        <v>29036</v>
      </c>
      <c r="N228" s="50"/>
      <c r="O228" s="44">
        <f t="shared" si="7"/>
        <v>2.115068493150685</v>
      </c>
      <c r="P228" s="39"/>
      <c r="Q228" s="39"/>
      <c r="R228" s="39"/>
      <c r="S228" s="47" t="s">
        <v>44</v>
      </c>
    </row>
    <row r="229" spans="2:19" ht="15" customHeight="1">
      <c r="B229" s="8">
        <f t="shared" si="6"/>
        <v>223</v>
      </c>
      <c r="C229" s="69" t="s">
        <v>141</v>
      </c>
      <c r="D229" s="37" t="s">
        <v>567</v>
      </c>
      <c r="E229" s="38" t="s">
        <v>466</v>
      </c>
      <c r="F229" s="36"/>
      <c r="G229" s="36"/>
      <c r="H229" s="36"/>
      <c r="I229" s="36"/>
      <c r="J229" s="47"/>
      <c r="K229" s="47"/>
      <c r="L229" s="41">
        <v>28264</v>
      </c>
      <c r="M229" s="41">
        <v>32570</v>
      </c>
      <c r="N229" s="50"/>
      <c r="O229" s="44">
        <f t="shared" si="7"/>
        <v>11.797260273972602</v>
      </c>
      <c r="P229" s="39"/>
      <c r="Q229" s="39"/>
      <c r="R229" s="39"/>
      <c r="S229" s="47" t="s">
        <v>142</v>
      </c>
    </row>
    <row r="230" spans="2:19" ht="15" customHeight="1">
      <c r="B230" s="8">
        <f t="shared" si="6"/>
        <v>224</v>
      </c>
      <c r="C230" s="69" t="s">
        <v>390</v>
      </c>
      <c r="D230" s="37" t="s">
        <v>732</v>
      </c>
      <c r="E230" s="38" t="s">
        <v>733</v>
      </c>
      <c r="F230" s="36"/>
      <c r="G230" s="36"/>
      <c r="H230" s="36"/>
      <c r="I230" s="36"/>
      <c r="J230" s="47"/>
      <c r="K230" s="47"/>
      <c r="L230" s="41">
        <v>28355</v>
      </c>
      <c r="M230" s="41">
        <v>30497</v>
      </c>
      <c r="N230" s="50"/>
      <c r="O230" s="44">
        <f t="shared" si="7"/>
        <v>5.868493150684931</v>
      </c>
      <c r="P230" s="39"/>
      <c r="Q230" s="39"/>
      <c r="R230" s="39"/>
      <c r="S230" s="47" t="s">
        <v>391</v>
      </c>
    </row>
    <row r="231" spans="2:19" ht="15" customHeight="1">
      <c r="B231" s="8">
        <f t="shared" si="6"/>
        <v>225</v>
      </c>
      <c r="C231" s="69" t="s">
        <v>258</v>
      </c>
      <c r="D231" s="37" t="s">
        <v>443</v>
      </c>
      <c r="E231" s="38" t="s">
        <v>535</v>
      </c>
      <c r="F231" s="36"/>
      <c r="G231" s="36"/>
      <c r="H231" s="36"/>
      <c r="I231" s="36"/>
      <c r="J231" s="47"/>
      <c r="K231" s="47" t="s">
        <v>1090</v>
      </c>
      <c r="L231" s="41">
        <v>28509</v>
      </c>
      <c r="M231" s="41">
        <v>28866</v>
      </c>
      <c r="N231" s="50"/>
      <c r="O231" s="44">
        <f t="shared" si="7"/>
        <v>0.9780821917808219</v>
      </c>
      <c r="P231" s="39"/>
      <c r="Q231" s="48"/>
      <c r="R231" s="48"/>
      <c r="S231" s="47" t="s">
        <v>241</v>
      </c>
    </row>
    <row r="232" spans="2:19" ht="15" customHeight="1">
      <c r="B232" s="8">
        <f t="shared" si="6"/>
        <v>226</v>
      </c>
      <c r="C232" s="69" t="s">
        <v>107</v>
      </c>
      <c r="D232" s="37" t="s">
        <v>505</v>
      </c>
      <c r="E232" s="38" t="s">
        <v>537</v>
      </c>
      <c r="F232" s="36"/>
      <c r="G232" s="36"/>
      <c r="H232" s="36">
        <v>2002</v>
      </c>
      <c r="I232" s="36"/>
      <c r="J232" s="47"/>
      <c r="K232" s="47"/>
      <c r="L232" s="41">
        <v>28516</v>
      </c>
      <c r="M232" s="73">
        <f>V$6</f>
        <v>43733</v>
      </c>
      <c r="N232" s="39"/>
      <c r="O232" s="44">
        <f t="shared" si="7"/>
        <v>41.69041095890411</v>
      </c>
      <c r="P232" s="39" t="s">
        <v>870</v>
      </c>
      <c r="Q232" s="39"/>
      <c r="R232" s="39"/>
      <c r="S232" s="47" t="s">
        <v>108</v>
      </c>
    </row>
    <row r="233" spans="2:19" ht="15" customHeight="1">
      <c r="B233" s="8">
        <f t="shared" si="6"/>
        <v>227</v>
      </c>
      <c r="C233" s="69" t="s">
        <v>269</v>
      </c>
      <c r="D233" s="37" t="s">
        <v>649</v>
      </c>
      <c r="E233" s="38" t="s">
        <v>650</v>
      </c>
      <c r="F233" s="36"/>
      <c r="G233" s="36"/>
      <c r="H233" s="36"/>
      <c r="I233" s="36"/>
      <c r="J233" s="47"/>
      <c r="K233" s="47"/>
      <c r="L233" s="41">
        <v>28565</v>
      </c>
      <c r="M233" s="41">
        <v>30132</v>
      </c>
      <c r="N233" s="50" t="s">
        <v>724</v>
      </c>
      <c r="O233" s="44">
        <f t="shared" si="7"/>
        <v>4.293150684931507</v>
      </c>
      <c r="P233" s="39"/>
      <c r="Q233" s="39"/>
      <c r="R233" s="39"/>
      <c r="S233" s="47" t="s">
        <v>270</v>
      </c>
    </row>
    <row r="234" spans="2:19" ht="15" customHeight="1">
      <c r="B234" s="8">
        <f t="shared" si="6"/>
        <v>228</v>
      </c>
      <c r="C234" s="69" t="s">
        <v>264</v>
      </c>
      <c r="D234" s="37" t="s">
        <v>568</v>
      </c>
      <c r="E234" s="38" t="s">
        <v>466</v>
      </c>
      <c r="F234" s="36"/>
      <c r="G234" s="36"/>
      <c r="H234" s="36"/>
      <c r="I234" s="36"/>
      <c r="J234" s="47"/>
      <c r="K234" s="47"/>
      <c r="L234" s="41">
        <v>28782</v>
      </c>
      <c r="M234" s="41">
        <v>30316</v>
      </c>
      <c r="N234" s="50"/>
      <c r="O234" s="44">
        <f t="shared" si="7"/>
        <v>4.2027397260273975</v>
      </c>
      <c r="P234" s="39"/>
      <c r="Q234" s="39"/>
      <c r="R234" s="39"/>
      <c r="S234" s="47" t="s">
        <v>265</v>
      </c>
    </row>
    <row r="235" spans="2:19" ht="15" customHeight="1">
      <c r="B235" s="8">
        <f t="shared" si="6"/>
        <v>229</v>
      </c>
      <c r="C235" s="69" t="s">
        <v>795</v>
      </c>
      <c r="D235" s="37" t="s">
        <v>684</v>
      </c>
      <c r="E235" s="38" t="s">
        <v>596</v>
      </c>
      <c r="F235" s="36"/>
      <c r="G235" s="36"/>
      <c r="H235" s="36">
        <v>2005</v>
      </c>
      <c r="I235" s="36"/>
      <c r="J235" s="39"/>
      <c r="K235" s="39"/>
      <c r="L235" s="41">
        <v>29048</v>
      </c>
      <c r="M235" s="91">
        <v>42110</v>
      </c>
      <c r="N235" s="39" t="s">
        <v>604</v>
      </c>
      <c r="O235" s="44">
        <f t="shared" si="7"/>
        <v>35.78630136986301</v>
      </c>
      <c r="P235" s="39" t="s">
        <v>828</v>
      </c>
      <c r="Q235" s="48"/>
      <c r="R235" s="48" t="s">
        <v>829</v>
      </c>
      <c r="S235" s="47" t="s">
        <v>321</v>
      </c>
    </row>
    <row r="236" spans="2:19" ht="15" customHeight="1">
      <c r="B236" s="8">
        <f t="shared" si="6"/>
        <v>230</v>
      </c>
      <c r="C236" s="69" t="s">
        <v>11</v>
      </c>
      <c r="D236" s="37" t="s">
        <v>449</v>
      </c>
      <c r="E236" s="38" t="s">
        <v>450</v>
      </c>
      <c r="F236" s="36"/>
      <c r="G236" s="36"/>
      <c r="H236" s="36"/>
      <c r="I236" s="36"/>
      <c r="J236" s="39"/>
      <c r="K236" s="39"/>
      <c r="L236" s="41">
        <v>29251</v>
      </c>
      <c r="M236" s="41">
        <v>34150</v>
      </c>
      <c r="N236" s="50"/>
      <c r="O236" s="44">
        <f t="shared" si="7"/>
        <v>13.421917808219177</v>
      </c>
      <c r="P236" s="39"/>
      <c r="Q236" s="48"/>
      <c r="R236" s="48"/>
      <c r="S236" s="46" t="s">
        <v>12</v>
      </c>
    </row>
    <row r="237" spans="2:19" ht="15" customHeight="1">
      <c r="B237" s="8">
        <f t="shared" si="6"/>
        <v>231</v>
      </c>
      <c r="C237" s="69" t="s">
        <v>326</v>
      </c>
      <c r="D237" s="37" t="s">
        <v>693</v>
      </c>
      <c r="E237" s="38" t="s">
        <v>694</v>
      </c>
      <c r="F237" s="36"/>
      <c r="G237" s="36"/>
      <c r="H237" s="36"/>
      <c r="I237" s="36"/>
      <c r="J237" s="39"/>
      <c r="K237" s="39"/>
      <c r="L237" s="41">
        <v>29272</v>
      </c>
      <c r="M237" s="41">
        <v>29728</v>
      </c>
      <c r="N237" s="50"/>
      <c r="O237" s="44">
        <f t="shared" si="7"/>
        <v>1.2493150684931507</v>
      </c>
      <c r="P237" s="39"/>
      <c r="Q237" s="39"/>
      <c r="R237" s="39"/>
      <c r="S237" s="47" t="s">
        <v>330</v>
      </c>
    </row>
    <row r="238" spans="2:19" ht="15" customHeight="1">
      <c r="B238" s="8">
        <f t="shared" si="6"/>
        <v>232</v>
      </c>
      <c r="C238" s="69" t="s">
        <v>260</v>
      </c>
      <c r="D238" s="37" t="s">
        <v>570</v>
      </c>
      <c r="E238" s="38" t="s">
        <v>319</v>
      </c>
      <c r="F238" s="36"/>
      <c r="G238" s="36"/>
      <c r="H238" s="36"/>
      <c r="I238" s="36"/>
      <c r="J238" s="39"/>
      <c r="K238" s="39"/>
      <c r="L238" s="41">
        <v>29307</v>
      </c>
      <c r="M238" s="41">
        <v>29566</v>
      </c>
      <c r="N238" s="50"/>
      <c r="O238" s="44">
        <f t="shared" si="7"/>
        <v>0.7095890410958904</v>
      </c>
      <c r="P238" s="39"/>
      <c r="Q238" s="39"/>
      <c r="R238" s="39"/>
      <c r="S238" s="47" t="s">
        <v>261</v>
      </c>
    </row>
    <row r="239" spans="2:19" ht="18.75" customHeight="1">
      <c r="B239" s="35">
        <f>B238+1</f>
        <v>233</v>
      </c>
      <c r="C239" s="70" t="s">
        <v>186</v>
      </c>
      <c r="D239" s="59" t="s">
        <v>563</v>
      </c>
      <c r="E239" s="60" t="s">
        <v>593</v>
      </c>
      <c r="F239" s="58" t="s">
        <v>759</v>
      </c>
      <c r="G239" s="58"/>
      <c r="H239" s="58"/>
      <c r="I239" s="58"/>
      <c r="J239" s="61"/>
      <c r="K239" s="61"/>
      <c r="L239" s="82">
        <v>29321</v>
      </c>
      <c r="M239" s="111">
        <v>29797</v>
      </c>
      <c r="N239" s="83" t="s">
        <v>850</v>
      </c>
      <c r="O239" s="84"/>
      <c r="P239" s="61" t="s">
        <v>863</v>
      </c>
      <c r="Q239" s="61" t="s">
        <v>842</v>
      </c>
      <c r="R239" s="39"/>
      <c r="S239" s="47" t="s">
        <v>189</v>
      </c>
    </row>
    <row r="240" spans="2:19" ht="17.25" customHeight="1">
      <c r="B240" s="35"/>
      <c r="C240" s="70"/>
      <c r="D240" s="59"/>
      <c r="E240" s="60"/>
      <c r="F240" s="58"/>
      <c r="G240" s="58"/>
      <c r="H240" s="58"/>
      <c r="I240" s="58"/>
      <c r="J240" s="61"/>
      <c r="K240" s="61"/>
      <c r="L240" s="82">
        <v>37882</v>
      </c>
      <c r="M240" s="73">
        <f>V$6</f>
        <v>43733</v>
      </c>
      <c r="N240" s="83"/>
      <c r="O240" s="68">
        <f>((M240-L240)/365)+((M239-L239)/365)</f>
        <v>17.334246575342465</v>
      </c>
      <c r="P240" s="61"/>
      <c r="Q240" s="61"/>
      <c r="R240" s="39"/>
      <c r="S240" s="47"/>
    </row>
    <row r="241" spans="2:19" ht="15" customHeight="1">
      <c r="B241" s="8">
        <f>B239+1</f>
        <v>234</v>
      </c>
      <c r="C241" s="69" t="s">
        <v>23</v>
      </c>
      <c r="D241" s="37" t="s">
        <v>463</v>
      </c>
      <c r="E241" s="38" t="s">
        <v>464</v>
      </c>
      <c r="F241" s="36"/>
      <c r="G241" s="36"/>
      <c r="H241" s="36"/>
      <c r="I241" s="36"/>
      <c r="J241" s="39"/>
      <c r="K241" s="39"/>
      <c r="L241" s="41">
        <v>29349</v>
      </c>
      <c r="M241" s="41">
        <v>29952</v>
      </c>
      <c r="N241" s="50"/>
      <c r="O241" s="44">
        <f t="shared" si="7"/>
        <v>1.652054794520548</v>
      </c>
      <c r="P241" s="39"/>
      <c r="Q241" s="39"/>
      <c r="R241" s="39"/>
      <c r="S241" s="47" t="s">
        <v>24</v>
      </c>
    </row>
    <row r="242" spans="2:19" ht="15" customHeight="1">
      <c r="B242" s="8">
        <f t="shared" si="6"/>
        <v>235</v>
      </c>
      <c r="C242" s="69" t="s">
        <v>1085</v>
      </c>
      <c r="D242" s="37" t="s">
        <v>462</v>
      </c>
      <c r="E242" s="38" t="s">
        <v>459</v>
      </c>
      <c r="F242" s="36"/>
      <c r="G242" s="36"/>
      <c r="H242" s="36">
        <v>2014</v>
      </c>
      <c r="I242" s="36"/>
      <c r="J242" s="39"/>
      <c r="K242" s="39" t="s">
        <v>1090</v>
      </c>
      <c r="L242" s="41">
        <v>29510</v>
      </c>
      <c r="M242" s="73">
        <f>V$6</f>
        <v>43733</v>
      </c>
      <c r="N242" s="39"/>
      <c r="O242" s="44">
        <f t="shared" si="7"/>
        <v>38.967123287671235</v>
      </c>
      <c r="P242" s="39" t="s">
        <v>823</v>
      </c>
      <c r="Q242" s="48" t="s">
        <v>839</v>
      </c>
      <c r="R242" s="48"/>
      <c r="S242" s="47" t="s">
        <v>22</v>
      </c>
    </row>
    <row r="243" spans="2:19" ht="15" customHeight="1">
      <c r="B243" s="8">
        <f t="shared" si="6"/>
        <v>236</v>
      </c>
      <c r="C243" s="69" t="s">
        <v>323</v>
      </c>
      <c r="D243" s="37" t="s">
        <v>448</v>
      </c>
      <c r="E243" s="38" t="s">
        <v>502</v>
      </c>
      <c r="F243" s="36"/>
      <c r="G243" s="36"/>
      <c r="H243" s="36">
        <v>2011</v>
      </c>
      <c r="I243" s="36"/>
      <c r="J243" s="39"/>
      <c r="K243" s="39" t="s">
        <v>1090</v>
      </c>
      <c r="L243" s="41">
        <v>29671</v>
      </c>
      <c r="M243" s="73">
        <f>V$6</f>
        <v>43733</v>
      </c>
      <c r="N243" s="39"/>
      <c r="O243" s="44">
        <f t="shared" si="7"/>
        <v>38.52602739726027</v>
      </c>
      <c r="P243" s="39" t="s">
        <v>932</v>
      </c>
      <c r="Q243" s="39"/>
      <c r="R243" s="39"/>
      <c r="S243" s="47" t="s">
        <v>325</v>
      </c>
    </row>
    <row r="244" spans="2:19" ht="15" customHeight="1">
      <c r="B244" s="8">
        <f t="shared" si="6"/>
        <v>237</v>
      </c>
      <c r="C244" s="69" t="s">
        <v>135</v>
      </c>
      <c r="D244" s="37" t="s">
        <v>562</v>
      </c>
      <c r="E244" s="38" t="s">
        <v>447</v>
      </c>
      <c r="F244" s="36"/>
      <c r="G244" s="36"/>
      <c r="H244" s="36"/>
      <c r="I244" s="36"/>
      <c r="J244" s="39"/>
      <c r="K244" s="39" t="s">
        <v>1090</v>
      </c>
      <c r="L244" s="41">
        <v>30133</v>
      </c>
      <c r="M244" s="41">
        <v>33689</v>
      </c>
      <c r="N244" s="39" t="s">
        <v>604</v>
      </c>
      <c r="O244" s="44">
        <f t="shared" si="7"/>
        <v>9.742465753424657</v>
      </c>
      <c r="P244" s="39"/>
      <c r="Q244" s="48"/>
      <c r="R244" s="48"/>
      <c r="S244" s="47" t="s">
        <v>136</v>
      </c>
    </row>
    <row r="245" spans="2:19" ht="15" customHeight="1">
      <c r="B245" s="8">
        <f t="shared" si="6"/>
        <v>238</v>
      </c>
      <c r="C245" s="69" t="s">
        <v>200</v>
      </c>
      <c r="D245" s="37" t="s">
        <v>604</v>
      </c>
      <c r="E245" s="38" t="s">
        <v>605</v>
      </c>
      <c r="F245" s="36"/>
      <c r="G245" s="36"/>
      <c r="H245" s="36"/>
      <c r="I245" s="36"/>
      <c r="J245" s="39"/>
      <c r="K245" s="39"/>
      <c r="L245" s="41">
        <v>30133</v>
      </c>
      <c r="M245" s="41">
        <v>30273</v>
      </c>
      <c r="N245" s="50"/>
      <c r="O245" s="44">
        <f t="shared" si="7"/>
        <v>0.3835616438356164</v>
      </c>
      <c r="P245" s="39"/>
      <c r="Q245" s="39"/>
      <c r="R245" s="39"/>
      <c r="S245" s="47"/>
    </row>
    <row r="246" spans="2:19" ht="15" customHeight="1">
      <c r="B246" s="8">
        <f t="shared" si="6"/>
        <v>239</v>
      </c>
      <c r="C246" s="69" t="s">
        <v>84</v>
      </c>
      <c r="D246" s="37" t="s">
        <v>525</v>
      </c>
      <c r="E246" s="38" t="s">
        <v>526</v>
      </c>
      <c r="F246" s="36"/>
      <c r="G246" s="36"/>
      <c r="H246" s="36"/>
      <c r="I246" s="36"/>
      <c r="J246" s="39"/>
      <c r="K246" s="39"/>
      <c r="L246" s="41">
        <v>30280</v>
      </c>
      <c r="M246" s="41">
        <v>38876</v>
      </c>
      <c r="N246" s="50" t="s">
        <v>604</v>
      </c>
      <c r="O246" s="44">
        <f t="shared" si="7"/>
        <v>23.55068493150685</v>
      </c>
      <c r="P246" s="39" t="s">
        <v>927</v>
      </c>
      <c r="Q246" s="39"/>
      <c r="R246" s="39"/>
      <c r="S246" s="47" t="s">
        <v>85</v>
      </c>
    </row>
    <row r="247" spans="2:19" ht="15" customHeight="1">
      <c r="B247" s="8">
        <f t="shared" si="6"/>
        <v>240</v>
      </c>
      <c r="C247" s="70" t="s">
        <v>296</v>
      </c>
      <c r="D247" s="59" t="s">
        <v>525</v>
      </c>
      <c r="E247" s="60" t="s">
        <v>667</v>
      </c>
      <c r="F247" s="58"/>
      <c r="G247" s="58"/>
      <c r="H247" s="58">
        <v>2007</v>
      </c>
      <c r="I247" s="58"/>
      <c r="J247" s="61"/>
      <c r="K247" s="61"/>
      <c r="L247" s="62">
        <v>30280</v>
      </c>
      <c r="M247" s="62">
        <v>39629</v>
      </c>
      <c r="N247" s="61" t="s">
        <v>604</v>
      </c>
      <c r="O247" s="44">
        <f t="shared" si="7"/>
        <v>25.613698630136987</v>
      </c>
      <c r="P247" s="63"/>
      <c r="Q247" s="85"/>
      <c r="R247" s="86"/>
      <c r="S247" s="63" t="s">
        <v>297</v>
      </c>
    </row>
    <row r="248" spans="2:19" ht="15" customHeight="1">
      <c r="B248" s="8">
        <f t="shared" si="6"/>
        <v>241</v>
      </c>
      <c r="C248" s="69" t="s">
        <v>308</v>
      </c>
      <c r="D248" s="37" t="s">
        <v>673</v>
      </c>
      <c r="E248" s="38" t="s">
        <v>447</v>
      </c>
      <c r="F248" s="36"/>
      <c r="G248" s="36"/>
      <c r="H248" s="36"/>
      <c r="I248" s="36"/>
      <c r="J248" s="39"/>
      <c r="K248" s="39"/>
      <c r="L248" s="41">
        <v>30511</v>
      </c>
      <c r="M248" s="41">
        <v>32226</v>
      </c>
      <c r="N248" s="50" t="s">
        <v>587</v>
      </c>
      <c r="O248" s="44">
        <f t="shared" si="7"/>
        <v>4.698630136986301</v>
      </c>
      <c r="P248" s="39"/>
      <c r="Q248" s="39"/>
      <c r="R248" s="39"/>
      <c r="S248" s="47" t="s">
        <v>241</v>
      </c>
    </row>
    <row r="249" spans="2:19" ht="15" customHeight="1">
      <c r="B249" s="8">
        <f t="shared" si="6"/>
        <v>242</v>
      </c>
      <c r="C249" s="69" t="s">
        <v>800</v>
      </c>
      <c r="D249" s="37" t="s">
        <v>703</v>
      </c>
      <c r="E249" s="38" t="s">
        <v>650</v>
      </c>
      <c r="F249" s="36" t="s">
        <v>750</v>
      </c>
      <c r="G249" s="36"/>
      <c r="H249" s="36"/>
      <c r="I249" s="36"/>
      <c r="J249" s="39"/>
      <c r="K249" s="39"/>
      <c r="L249" s="41">
        <v>30511</v>
      </c>
      <c r="M249" s="73">
        <f>V$6</f>
        <v>43733</v>
      </c>
      <c r="N249" s="39"/>
      <c r="O249" s="44">
        <f t="shared" si="7"/>
        <v>36.224657534246575</v>
      </c>
      <c r="P249" s="39" t="s">
        <v>930</v>
      </c>
      <c r="Q249" s="39" t="s">
        <v>1158</v>
      </c>
      <c r="R249" s="39"/>
      <c r="S249" s="47" t="s">
        <v>224</v>
      </c>
    </row>
    <row r="250" spans="2:19" ht="17.25" customHeight="1">
      <c r="B250" s="35">
        <f t="shared" si="6"/>
        <v>243</v>
      </c>
      <c r="C250" s="70" t="s">
        <v>300</v>
      </c>
      <c r="D250" s="59" t="s">
        <v>604</v>
      </c>
      <c r="E250" s="60" t="s">
        <v>605</v>
      </c>
      <c r="F250" s="58"/>
      <c r="G250" s="58"/>
      <c r="H250" s="58"/>
      <c r="I250" s="58"/>
      <c r="J250" s="61"/>
      <c r="K250" s="61" t="s">
        <v>1090</v>
      </c>
      <c r="L250" s="66">
        <v>30777</v>
      </c>
      <c r="M250" s="111">
        <v>30863</v>
      </c>
      <c r="N250" s="92" t="s">
        <v>850</v>
      </c>
      <c r="O250" s="84"/>
      <c r="P250" s="39"/>
      <c r="Q250" s="39"/>
      <c r="R250" s="39"/>
      <c r="S250" s="47" t="s">
        <v>301</v>
      </c>
    </row>
    <row r="251" spans="2:19" ht="16.5" customHeight="1">
      <c r="B251" s="35"/>
      <c r="C251" s="70"/>
      <c r="D251" s="59"/>
      <c r="E251" s="60"/>
      <c r="F251" s="58"/>
      <c r="G251" s="58"/>
      <c r="H251" s="58"/>
      <c r="I251" s="58"/>
      <c r="J251" s="61"/>
      <c r="K251" s="61"/>
      <c r="L251" s="66">
        <v>40366</v>
      </c>
      <c r="M251" s="73">
        <f>V$6</f>
        <v>43733</v>
      </c>
      <c r="N251" s="92"/>
      <c r="O251" s="68">
        <f>((M251-L251)/365)+((M250-L250)/365)</f>
        <v>9.460273972602739</v>
      </c>
      <c r="P251" s="39"/>
      <c r="Q251" s="39"/>
      <c r="R251" s="39"/>
      <c r="S251" s="47"/>
    </row>
    <row r="252" spans="2:19" ht="26.25" customHeight="1">
      <c r="B252" s="35">
        <f>B250+1</f>
        <v>244</v>
      </c>
      <c r="C252" s="70" t="s">
        <v>369</v>
      </c>
      <c r="D252" s="59" t="s">
        <v>720</v>
      </c>
      <c r="E252" s="60" t="s">
        <v>496</v>
      </c>
      <c r="F252" s="58"/>
      <c r="G252" s="58"/>
      <c r="H252" s="58"/>
      <c r="I252" s="58"/>
      <c r="J252" s="61"/>
      <c r="K252" s="61"/>
      <c r="L252" s="62">
        <v>30798</v>
      </c>
      <c r="M252" s="62">
        <v>34515</v>
      </c>
      <c r="N252" s="71" t="s">
        <v>587</v>
      </c>
      <c r="O252" s="44">
        <f t="shared" si="7"/>
        <v>10.183561643835617</v>
      </c>
      <c r="P252" s="61" t="s">
        <v>874</v>
      </c>
      <c r="Q252" s="87" t="s">
        <v>944</v>
      </c>
      <c r="R252" s="39"/>
      <c r="S252" s="47" t="s">
        <v>241</v>
      </c>
    </row>
    <row r="253" spans="2:19" ht="15" customHeight="1">
      <c r="B253" s="8">
        <f t="shared" si="6"/>
        <v>245</v>
      </c>
      <c r="C253" s="69" t="s">
        <v>216</v>
      </c>
      <c r="D253" s="37" t="s">
        <v>443</v>
      </c>
      <c r="E253" s="38" t="s">
        <v>615</v>
      </c>
      <c r="F253" s="36"/>
      <c r="G253" s="36"/>
      <c r="H253" s="36"/>
      <c r="I253" s="36"/>
      <c r="J253" s="39"/>
      <c r="K253" s="39"/>
      <c r="L253" s="41">
        <v>30868</v>
      </c>
      <c r="M253" s="41">
        <v>34820</v>
      </c>
      <c r="N253" s="50" t="s">
        <v>850</v>
      </c>
      <c r="O253" s="44">
        <f t="shared" si="7"/>
        <v>10.827397260273973</v>
      </c>
      <c r="P253" s="39"/>
      <c r="Q253" s="48"/>
      <c r="R253" s="48"/>
      <c r="S253" s="47" t="s">
        <v>217</v>
      </c>
    </row>
    <row r="254" spans="2:19" ht="15" customHeight="1">
      <c r="B254" s="8">
        <f t="shared" si="6"/>
        <v>246</v>
      </c>
      <c r="C254" s="69" t="s">
        <v>300</v>
      </c>
      <c r="D254" s="37" t="s">
        <v>668</v>
      </c>
      <c r="E254" s="38" t="s">
        <v>502</v>
      </c>
      <c r="F254" s="36"/>
      <c r="G254" s="36"/>
      <c r="H254" s="36">
        <v>1996</v>
      </c>
      <c r="I254" s="36"/>
      <c r="J254" s="39"/>
      <c r="K254" s="39" t="s">
        <v>1090</v>
      </c>
      <c r="L254" s="41">
        <v>30903</v>
      </c>
      <c r="M254" s="73">
        <f>V$6</f>
        <v>43733</v>
      </c>
      <c r="N254" s="39"/>
      <c r="O254" s="44">
        <f t="shared" si="7"/>
        <v>35.15068493150685</v>
      </c>
      <c r="P254" s="39" t="s">
        <v>928</v>
      </c>
      <c r="Q254" s="39"/>
      <c r="R254" s="39"/>
      <c r="S254" s="47" t="s">
        <v>302</v>
      </c>
    </row>
    <row r="255" spans="2:19" ht="15" customHeight="1">
      <c r="B255" s="8">
        <f t="shared" si="6"/>
        <v>247</v>
      </c>
      <c r="C255" s="69" t="s">
        <v>298</v>
      </c>
      <c r="D255" s="37" t="s">
        <v>449</v>
      </c>
      <c r="E255" s="38" t="s">
        <v>488</v>
      </c>
      <c r="F255" s="36"/>
      <c r="G255" s="36"/>
      <c r="H255" s="36"/>
      <c r="I255" s="36"/>
      <c r="J255" s="39"/>
      <c r="K255" s="39"/>
      <c r="L255" s="41">
        <v>31232</v>
      </c>
      <c r="M255" s="41">
        <v>32086</v>
      </c>
      <c r="N255" s="50"/>
      <c r="O255" s="44">
        <f t="shared" si="7"/>
        <v>2.33972602739726</v>
      </c>
      <c r="P255" s="39"/>
      <c r="Q255" s="39"/>
      <c r="R255" s="39"/>
      <c r="S255" s="47" t="s">
        <v>299</v>
      </c>
    </row>
    <row r="256" spans="2:19" ht="15" customHeight="1">
      <c r="B256" s="8">
        <f t="shared" si="6"/>
        <v>248</v>
      </c>
      <c r="C256" s="69" t="s">
        <v>312</v>
      </c>
      <c r="D256" s="37" t="s">
        <v>678</v>
      </c>
      <c r="E256" s="38" t="s">
        <v>496</v>
      </c>
      <c r="F256" s="36"/>
      <c r="G256" s="36"/>
      <c r="H256" s="36"/>
      <c r="I256" s="36"/>
      <c r="J256" s="39"/>
      <c r="K256" s="39" t="s">
        <v>1090</v>
      </c>
      <c r="L256" s="41">
        <v>31358</v>
      </c>
      <c r="M256" s="41">
        <v>33419</v>
      </c>
      <c r="N256" s="50" t="s">
        <v>850</v>
      </c>
      <c r="O256" s="44">
        <f t="shared" si="7"/>
        <v>5.646575342465753</v>
      </c>
      <c r="P256" s="39"/>
      <c r="Q256" s="39" t="s">
        <v>828</v>
      </c>
      <c r="R256" s="39"/>
      <c r="S256" s="47" t="s">
        <v>314</v>
      </c>
    </row>
    <row r="257" spans="2:19" ht="15" customHeight="1">
      <c r="B257" s="8">
        <f t="shared" si="6"/>
        <v>249</v>
      </c>
      <c r="C257" s="69" t="s">
        <v>117</v>
      </c>
      <c r="D257" s="37" t="s">
        <v>511</v>
      </c>
      <c r="E257" s="38" t="s">
        <v>542</v>
      </c>
      <c r="F257" s="36"/>
      <c r="G257" s="36"/>
      <c r="H257" s="36"/>
      <c r="I257" s="36"/>
      <c r="J257" s="39"/>
      <c r="K257" s="39" t="s">
        <v>1090</v>
      </c>
      <c r="L257" s="41">
        <v>32072</v>
      </c>
      <c r="M257" s="41">
        <v>33419</v>
      </c>
      <c r="N257" s="50" t="s">
        <v>850</v>
      </c>
      <c r="O257" s="44">
        <f t="shared" si="7"/>
        <v>3.6904109589041094</v>
      </c>
      <c r="P257" s="39"/>
      <c r="Q257" s="39"/>
      <c r="R257" s="39"/>
      <c r="S257" s="47" t="s">
        <v>118</v>
      </c>
    </row>
    <row r="258" spans="2:19" ht="15" customHeight="1">
      <c r="B258" s="8">
        <f t="shared" si="6"/>
        <v>250</v>
      </c>
      <c r="C258" s="69" t="s">
        <v>799</v>
      </c>
      <c r="D258" s="37" t="s">
        <v>699</v>
      </c>
      <c r="E258" s="38" t="s">
        <v>700</v>
      </c>
      <c r="F258" s="36" t="s">
        <v>750</v>
      </c>
      <c r="G258" s="36"/>
      <c r="H258" s="36"/>
      <c r="I258" s="36"/>
      <c r="J258" s="39"/>
      <c r="K258" s="39" t="s">
        <v>1090</v>
      </c>
      <c r="L258" s="41">
        <v>32072</v>
      </c>
      <c r="M258" s="73">
        <f>V$6</f>
        <v>43733</v>
      </c>
      <c r="N258" s="39"/>
      <c r="O258" s="44">
        <f t="shared" si="7"/>
        <v>31.947945205479453</v>
      </c>
      <c r="P258" s="39" t="s">
        <v>862</v>
      </c>
      <c r="Q258" s="39"/>
      <c r="R258" s="39"/>
      <c r="S258" s="47" t="s">
        <v>224</v>
      </c>
    </row>
    <row r="259" spans="2:19" ht="15" customHeight="1">
      <c r="B259" s="8">
        <f t="shared" si="6"/>
        <v>251</v>
      </c>
      <c r="C259" s="69" t="s">
        <v>267</v>
      </c>
      <c r="D259" s="37" t="s">
        <v>469</v>
      </c>
      <c r="E259" s="38" t="s">
        <v>470</v>
      </c>
      <c r="F259" s="36"/>
      <c r="G259" s="36"/>
      <c r="H259" s="36"/>
      <c r="I259" s="36"/>
      <c r="J259" s="39"/>
      <c r="K259" s="39"/>
      <c r="L259" s="41">
        <v>32443</v>
      </c>
      <c r="M259" s="73">
        <f>V$6</f>
        <v>43733</v>
      </c>
      <c r="N259" s="39"/>
      <c r="O259" s="44">
        <f t="shared" si="7"/>
        <v>30.931506849315067</v>
      </c>
      <c r="P259" s="39"/>
      <c r="Q259" s="39"/>
      <c r="R259" s="39"/>
      <c r="S259" s="47" t="s">
        <v>268</v>
      </c>
    </row>
    <row r="260" spans="2:19" ht="15" customHeight="1">
      <c r="B260" s="8">
        <f t="shared" si="6"/>
        <v>252</v>
      </c>
      <c r="C260" s="69" t="s">
        <v>797</v>
      </c>
      <c r="D260" s="37" t="s">
        <v>668</v>
      </c>
      <c r="E260" s="38" t="s">
        <v>492</v>
      </c>
      <c r="F260" s="36"/>
      <c r="G260" s="36"/>
      <c r="H260" s="36"/>
      <c r="I260" s="36"/>
      <c r="J260" s="39"/>
      <c r="K260" s="39"/>
      <c r="L260" s="41">
        <v>32443</v>
      </c>
      <c r="M260" s="41">
        <v>32689</v>
      </c>
      <c r="N260" s="50" t="s">
        <v>587</v>
      </c>
      <c r="O260" s="44">
        <f t="shared" si="7"/>
        <v>0.673972602739726</v>
      </c>
      <c r="P260" s="39"/>
      <c r="Q260" s="39"/>
      <c r="R260" s="39"/>
      <c r="S260" s="47" t="s">
        <v>35</v>
      </c>
    </row>
    <row r="261" spans="2:19" ht="15" customHeight="1">
      <c r="B261" s="8">
        <f t="shared" si="6"/>
        <v>253</v>
      </c>
      <c r="C261" s="69" t="s">
        <v>772</v>
      </c>
      <c r="D261" s="37" t="s">
        <v>501</v>
      </c>
      <c r="E261" s="38" t="s">
        <v>502</v>
      </c>
      <c r="F261" s="36"/>
      <c r="G261" s="36"/>
      <c r="H261" s="36"/>
      <c r="I261" s="36"/>
      <c r="J261" s="39"/>
      <c r="K261" s="39"/>
      <c r="L261" s="41">
        <v>32485</v>
      </c>
      <c r="M261" s="41">
        <v>39629</v>
      </c>
      <c r="N261" s="39" t="s">
        <v>587</v>
      </c>
      <c r="O261" s="44">
        <f t="shared" si="7"/>
        <v>19.572602739726026</v>
      </c>
      <c r="P261" s="39"/>
      <c r="Q261" s="39"/>
      <c r="R261" s="39"/>
      <c r="S261" s="47" t="s">
        <v>65</v>
      </c>
    </row>
    <row r="262" spans="2:19" ht="15" customHeight="1">
      <c r="B262" s="8">
        <f t="shared" si="6"/>
        <v>254</v>
      </c>
      <c r="C262" s="69" t="s">
        <v>382</v>
      </c>
      <c r="D262" s="37" t="s">
        <v>729</v>
      </c>
      <c r="E262" s="38" t="s">
        <v>603</v>
      </c>
      <c r="F262" s="36"/>
      <c r="G262" s="36"/>
      <c r="H262" s="36"/>
      <c r="I262" s="36"/>
      <c r="J262" s="39"/>
      <c r="K262" s="39"/>
      <c r="L262" s="41">
        <v>32492</v>
      </c>
      <c r="M262" s="41">
        <v>38524</v>
      </c>
      <c r="N262" s="39" t="s">
        <v>850</v>
      </c>
      <c r="O262" s="44">
        <f t="shared" si="7"/>
        <v>16.526027397260275</v>
      </c>
      <c r="P262" s="39"/>
      <c r="Q262" s="39"/>
      <c r="R262" s="39"/>
      <c r="S262" s="47" t="s">
        <v>383</v>
      </c>
    </row>
    <row r="263" spans="2:19" ht="15" customHeight="1">
      <c r="B263" s="8">
        <f t="shared" si="6"/>
        <v>255</v>
      </c>
      <c r="C263" s="69" t="s">
        <v>18</v>
      </c>
      <c r="D263" s="39" t="s">
        <v>453</v>
      </c>
      <c r="E263" s="47" t="s">
        <v>459</v>
      </c>
      <c r="F263" s="36" t="s">
        <v>1150</v>
      </c>
      <c r="G263" s="36"/>
      <c r="H263" s="36"/>
      <c r="I263" s="36"/>
      <c r="J263" s="39"/>
      <c r="K263" s="39" t="s">
        <v>1090</v>
      </c>
      <c r="L263" s="41">
        <v>32499</v>
      </c>
      <c r="M263" s="73">
        <f>V$6</f>
        <v>43733</v>
      </c>
      <c r="N263" s="39"/>
      <c r="O263" s="44">
        <f t="shared" si="7"/>
        <v>30.778082191780822</v>
      </c>
      <c r="P263" s="39" t="s">
        <v>869</v>
      </c>
      <c r="Q263" s="39"/>
      <c r="R263" s="39"/>
      <c r="S263" s="47" t="s">
        <v>19</v>
      </c>
    </row>
    <row r="264" spans="2:19" ht="15" customHeight="1">
      <c r="B264" s="8">
        <f t="shared" si="6"/>
        <v>256</v>
      </c>
      <c r="C264" s="69" t="s">
        <v>809</v>
      </c>
      <c r="D264" s="37" t="s">
        <v>727</v>
      </c>
      <c r="E264" s="38" t="s">
        <v>504</v>
      </c>
      <c r="F264" s="36"/>
      <c r="G264" s="36"/>
      <c r="H264" s="36"/>
      <c r="I264" s="36"/>
      <c r="J264" s="39"/>
      <c r="K264" s="39"/>
      <c r="L264" s="41">
        <v>32499</v>
      </c>
      <c r="M264" s="41">
        <v>38526</v>
      </c>
      <c r="N264" s="39" t="s">
        <v>850</v>
      </c>
      <c r="O264" s="44">
        <f t="shared" si="7"/>
        <v>16.512328767123286</v>
      </c>
      <c r="P264" s="39" t="s">
        <v>929</v>
      </c>
      <c r="Q264" s="39"/>
      <c r="R264" s="39"/>
      <c r="S264" s="47" t="s">
        <v>237</v>
      </c>
    </row>
    <row r="265" spans="2:19" ht="15" customHeight="1">
      <c r="B265" s="8">
        <f t="shared" si="6"/>
        <v>257</v>
      </c>
      <c r="C265" s="69" t="s">
        <v>199</v>
      </c>
      <c r="D265" s="37" t="s">
        <v>602</v>
      </c>
      <c r="E265" s="38" t="s">
        <v>603</v>
      </c>
      <c r="F265" s="36"/>
      <c r="G265" s="36"/>
      <c r="H265" s="36"/>
      <c r="I265" s="36"/>
      <c r="J265" s="39"/>
      <c r="K265" s="39"/>
      <c r="L265" s="41">
        <v>32667</v>
      </c>
      <c r="M265" s="41">
        <v>39629</v>
      </c>
      <c r="N265" s="39" t="s">
        <v>856</v>
      </c>
      <c r="O265" s="44">
        <f t="shared" si="7"/>
        <v>19.073972602739726</v>
      </c>
      <c r="P265" s="39"/>
      <c r="Q265" s="48"/>
      <c r="R265" s="48"/>
      <c r="S265" s="47" t="s">
        <v>89</v>
      </c>
    </row>
    <row r="266" spans="2:19" ht="15" customHeight="1">
      <c r="B266" s="8">
        <f aca="true" t="shared" si="8" ref="B266:B315">B265+1</f>
        <v>258</v>
      </c>
      <c r="C266" s="69" t="s">
        <v>229</v>
      </c>
      <c r="D266" s="37" t="s">
        <v>619</v>
      </c>
      <c r="E266" s="38" t="s">
        <v>620</v>
      </c>
      <c r="F266" s="36"/>
      <c r="G266" s="36"/>
      <c r="H266" s="36"/>
      <c r="I266" s="36"/>
      <c r="J266" s="39"/>
      <c r="K266" s="39"/>
      <c r="L266" s="41">
        <v>32856</v>
      </c>
      <c r="M266" s="41">
        <v>37874</v>
      </c>
      <c r="N266" s="50" t="s">
        <v>587</v>
      </c>
      <c r="O266" s="44">
        <f aca="true" t="shared" si="9" ref="O266:O315">(M266-L266)/365</f>
        <v>13.747945205479452</v>
      </c>
      <c r="P266" s="39"/>
      <c r="Q266" s="39"/>
      <c r="R266" s="39"/>
      <c r="S266" s="47" t="s">
        <v>230</v>
      </c>
    </row>
    <row r="267" spans="2:19" ht="15" customHeight="1">
      <c r="B267" s="8">
        <f t="shared" si="8"/>
        <v>259</v>
      </c>
      <c r="C267" s="69" t="s">
        <v>293</v>
      </c>
      <c r="D267" s="37" t="s">
        <v>528</v>
      </c>
      <c r="E267" s="38" t="s">
        <v>459</v>
      </c>
      <c r="F267" s="36"/>
      <c r="G267" s="36"/>
      <c r="H267" s="36"/>
      <c r="I267" s="36"/>
      <c r="J267" s="39"/>
      <c r="K267" s="39"/>
      <c r="L267" s="41">
        <v>33178</v>
      </c>
      <c r="M267" s="41">
        <v>33419</v>
      </c>
      <c r="N267" s="50"/>
      <c r="O267" s="44">
        <f t="shared" si="9"/>
        <v>0.6602739726027397</v>
      </c>
      <c r="P267" s="39"/>
      <c r="Q267" s="48"/>
      <c r="R267" s="48"/>
      <c r="S267" s="47" t="s">
        <v>35</v>
      </c>
    </row>
    <row r="268" spans="2:19" ht="15" customHeight="1">
      <c r="B268" s="8">
        <f t="shared" si="8"/>
        <v>260</v>
      </c>
      <c r="C268" s="69" t="s">
        <v>221</v>
      </c>
      <c r="D268" s="37" t="s">
        <v>545</v>
      </c>
      <c r="E268" s="38" t="s">
        <v>518</v>
      </c>
      <c r="F268" s="36"/>
      <c r="G268" s="36"/>
      <c r="H268" s="36"/>
      <c r="I268" s="36"/>
      <c r="J268" s="39"/>
      <c r="K268" s="39" t="s">
        <v>1090</v>
      </c>
      <c r="L268" s="41">
        <v>33283</v>
      </c>
      <c r="M268" s="41">
        <v>34046</v>
      </c>
      <c r="N268" s="50" t="s">
        <v>850</v>
      </c>
      <c r="O268" s="44">
        <f t="shared" si="9"/>
        <v>2.0904109589041098</v>
      </c>
      <c r="P268" s="39"/>
      <c r="Q268" s="39"/>
      <c r="R268" s="39"/>
      <c r="S268" s="47" t="s">
        <v>222</v>
      </c>
    </row>
    <row r="269" spans="2:19" ht="15" customHeight="1">
      <c r="B269" s="8">
        <f t="shared" si="8"/>
        <v>261</v>
      </c>
      <c r="C269" s="69" t="s">
        <v>282</v>
      </c>
      <c r="D269" s="37" t="s">
        <v>611</v>
      </c>
      <c r="E269" s="38" t="s">
        <v>512</v>
      </c>
      <c r="F269" s="36"/>
      <c r="G269" s="36"/>
      <c r="H269" s="36"/>
      <c r="I269" s="36"/>
      <c r="J269" s="39"/>
      <c r="K269" s="39"/>
      <c r="L269" s="41">
        <v>33283</v>
      </c>
      <c r="M269" s="91">
        <v>42916</v>
      </c>
      <c r="N269" s="50" t="s">
        <v>587</v>
      </c>
      <c r="O269" s="44">
        <f t="shared" si="9"/>
        <v>26.39178082191781</v>
      </c>
      <c r="P269" s="39"/>
      <c r="Q269" s="39"/>
      <c r="R269" s="39"/>
      <c r="S269" s="47" t="s">
        <v>283</v>
      </c>
    </row>
    <row r="270" spans="2:19" ht="15" customHeight="1">
      <c r="B270" s="8">
        <f t="shared" si="8"/>
        <v>262</v>
      </c>
      <c r="C270" s="69" t="s">
        <v>54</v>
      </c>
      <c r="D270" s="37" t="s">
        <v>448</v>
      </c>
      <c r="E270" s="38" t="s">
        <v>492</v>
      </c>
      <c r="F270" s="36"/>
      <c r="G270" s="36"/>
      <c r="H270" s="36"/>
      <c r="I270" s="36"/>
      <c r="J270" s="39"/>
      <c r="K270" s="39"/>
      <c r="L270" s="41">
        <v>33360</v>
      </c>
      <c r="M270" s="91">
        <v>43646</v>
      </c>
      <c r="N270" s="39" t="s">
        <v>856</v>
      </c>
      <c r="O270" s="44">
        <f t="shared" si="9"/>
        <v>28.18082191780822</v>
      </c>
      <c r="P270" s="39" t="s">
        <v>945</v>
      </c>
      <c r="Q270" s="48"/>
      <c r="R270" s="39"/>
      <c r="S270" s="47" t="s">
        <v>55</v>
      </c>
    </row>
    <row r="271" spans="2:19" ht="15" customHeight="1">
      <c r="B271" s="8">
        <f t="shared" si="8"/>
        <v>263</v>
      </c>
      <c r="C271" s="69" t="s">
        <v>386</v>
      </c>
      <c r="D271" s="37" t="s">
        <v>731</v>
      </c>
      <c r="E271" s="38" t="s">
        <v>598</v>
      </c>
      <c r="F271" s="36"/>
      <c r="G271" s="36"/>
      <c r="H271" s="36"/>
      <c r="I271" s="36"/>
      <c r="J271" s="39"/>
      <c r="K271" s="39"/>
      <c r="L271" s="41">
        <v>33360</v>
      </c>
      <c r="M271" s="41">
        <v>39263</v>
      </c>
      <c r="N271" s="39" t="s">
        <v>587</v>
      </c>
      <c r="O271" s="44">
        <f t="shared" si="9"/>
        <v>16.172602739726027</v>
      </c>
      <c r="P271" s="39"/>
      <c r="Q271" s="39"/>
      <c r="R271" s="39" t="s">
        <v>403</v>
      </c>
      <c r="S271" s="47" t="s">
        <v>387</v>
      </c>
    </row>
    <row r="272" spans="2:19" ht="15" customHeight="1">
      <c r="B272" s="8">
        <f t="shared" si="8"/>
        <v>264</v>
      </c>
      <c r="C272" s="69" t="s">
        <v>60</v>
      </c>
      <c r="D272" s="37" t="s">
        <v>401</v>
      </c>
      <c r="E272" s="38" t="s">
        <v>488</v>
      </c>
      <c r="F272" s="36"/>
      <c r="G272" s="36"/>
      <c r="H272" s="36"/>
      <c r="I272" s="36"/>
      <c r="J272" s="39"/>
      <c r="K272" s="39"/>
      <c r="L272" s="41">
        <v>33549</v>
      </c>
      <c r="M272" s="91">
        <v>39629</v>
      </c>
      <c r="N272" s="39" t="s">
        <v>604</v>
      </c>
      <c r="O272" s="44">
        <f t="shared" si="9"/>
        <v>16.65753424657534</v>
      </c>
      <c r="P272" s="39" t="s">
        <v>866</v>
      </c>
      <c r="Q272" s="39"/>
      <c r="R272" s="39"/>
      <c r="S272" s="47" t="s">
        <v>61</v>
      </c>
    </row>
    <row r="273" spans="2:19" ht="15" customHeight="1">
      <c r="B273" s="8">
        <f t="shared" si="8"/>
        <v>265</v>
      </c>
      <c r="C273" s="69" t="s">
        <v>151</v>
      </c>
      <c r="D273" s="39" t="s">
        <v>503</v>
      </c>
      <c r="E273" s="47" t="s">
        <v>518</v>
      </c>
      <c r="F273" s="36"/>
      <c r="G273" s="36"/>
      <c r="H273" s="36"/>
      <c r="I273" s="36"/>
      <c r="J273" s="47"/>
      <c r="K273" s="47"/>
      <c r="L273" s="41">
        <v>33738</v>
      </c>
      <c r="M273" s="73">
        <f>V$6</f>
        <v>43733</v>
      </c>
      <c r="N273" s="39"/>
      <c r="O273" s="44">
        <f t="shared" si="9"/>
        <v>27.383561643835616</v>
      </c>
      <c r="P273" s="39" t="s">
        <v>865</v>
      </c>
      <c r="Q273" s="39"/>
      <c r="R273" s="39"/>
      <c r="S273" s="47" t="s">
        <v>152</v>
      </c>
    </row>
    <row r="274" spans="2:19" ht="15" customHeight="1">
      <c r="B274" s="8">
        <f t="shared" si="8"/>
        <v>266</v>
      </c>
      <c r="C274" s="69" t="s">
        <v>173</v>
      </c>
      <c r="D274" s="37" t="s">
        <v>579</v>
      </c>
      <c r="E274" s="38" t="s">
        <v>447</v>
      </c>
      <c r="F274" s="36"/>
      <c r="G274" s="36"/>
      <c r="H274" s="36"/>
      <c r="I274" s="36"/>
      <c r="J274" s="47"/>
      <c r="K274" s="47"/>
      <c r="L274" s="41">
        <v>33738</v>
      </c>
      <c r="M274" s="41">
        <v>35155</v>
      </c>
      <c r="N274" s="50"/>
      <c r="O274" s="44">
        <f t="shared" si="9"/>
        <v>3.882191780821918</v>
      </c>
      <c r="P274" s="39"/>
      <c r="Q274" s="39"/>
      <c r="R274" s="39"/>
      <c r="S274" s="47" t="s">
        <v>174</v>
      </c>
    </row>
    <row r="275" spans="2:19" ht="15" customHeight="1">
      <c r="B275" s="8">
        <f t="shared" si="8"/>
        <v>267</v>
      </c>
      <c r="C275" s="69" t="s">
        <v>178</v>
      </c>
      <c r="D275" s="37" t="s">
        <v>583</v>
      </c>
      <c r="E275" s="38" t="s">
        <v>584</v>
      </c>
      <c r="F275" s="36"/>
      <c r="G275" s="36"/>
      <c r="H275" s="36"/>
      <c r="I275" s="36"/>
      <c r="J275" s="47"/>
      <c r="K275" s="47"/>
      <c r="L275" s="41">
        <v>33815</v>
      </c>
      <c r="M275" s="41">
        <v>34515</v>
      </c>
      <c r="N275" s="50"/>
      <c r="O275" s="44">
        <f t="shared" si="9"/>
        <v>1.917808219178082</v>
      </c>
      <c r="P275" s="39"/>
      <c r="Q275" s="39"/>
      <c r="R275" s="39"/>
      <c r="S275" s="47" t="s">
        <v>179</v>
      </c>
    </row>
    <row r="276" spans="2:19" ht="15" customHeight="1">
      <c r="B276" s="8">
        <f t="shared" si="8"/>
        <v>268</v>
      </c>
      <c r="C276" s="69" t="s">
        <v>165</v>
      </c>
      <c r="D276" s="37" t="s">
        <v>576</v>
      </c>
      <c r="E276" s="38" t="s">
        <v>577</v>
      </c>
      <c r="F276" s="36"/>
      <c r="G276" s="36"/>
      <c r="H276" s="36"/>
      <c r="I276" s="36"/>
      <c r="J276" s="47"/>
      <c r="K276" s="47"/>
      <c r="L276" s="41">
        <v>33927</v>
      </c>
      <c r="M276" s="41">
        <v>37072</v>
      </c>
      <c r="N276" s="39" t="s">
        <v>604</v>
      </c>
      <c r="O276" s="44">
        <f t="shared" si="9"/>
        <v>8.616438356164384</v>
      </c>
      <c r="P276" s="39"/>
      <c r="Q276" s="39"/>
      <c r="R276" s="39"/>
      <c r="S276" s="47" t="s">
        <v>166</v>
      </c>
    </row>
    <row r="277" spans="2:19" ht="15" customHeight="1">
      <c r="B277" s="8">
        <f>B276+1</f>
        <v>269</v>
      </c>
      <c r="C277" s="69" t="s">
        <v>384</v>
      </c>
      <c r="D277" s="37" t="s">
        <v>730</v>
      </c>
      <c r="E277" s="38" t="s">
        <v>650</v>
      </c>
      <c r="F277" s="36"/>
      <c r="G277" s="36"/>
      <c r="H277" s="36">
        <v>2014</v>
      </c>
      <c r="I277" s="36"/>
      <c r="J277" s="47"/>
      <c r="K277" s="47" t="s">
        <v>1090</v>
      </c>
      <c r="L277" s="41">
        <v>34025</v>
      </c>
      <c r="M277" s="73">
        <f>V$6</f>
        <v>43733</v>
      </c>
      <c r="N277" s="39"/>
      <c r="O277" s="44">
        <f t="shared" si="9"/>
        <v>26.5972602739726</v>
      </c>
      <c r="P277" s="39" t="s">
        <v>864</v>
      </c>
      <c r="Q277" s="39" t="s">
        <v>837</v>
      </c>
      <c r="R277" s="39" t="s">
        <v>431</v>
      </c>
      <c r="S277" s="47" t="s">
        <v>385</v>
      </c>
    </row>
    <row r="278" spans="2:19" ht="15" customHeight="1">
      <c r="B278" s="8">
        <f t="shared" si="8"/>
        <v>270</v>
      </c>
      <c r="C278" s="69" t="s">
        <v>62</v>
      </c>
      <c r="D278" s="37" t="s">
        <v>499</v>
      </c>
      <c r="E278" s="38" t="s">
        <v>219</v>
      </c>
      <c r="F278" s="36"/>
      <c r="G278" s="36"/>
      <c r="H278" s="36">
        <v>2006</v>
      </c>
      <c r="I278" s="36"/>
      <c r="J278" s="51"/>
      <c r="K278" s="51" t="s">
        <v>1090</v>
      </c>
      <c r="L278" s="41">
        <v>34487</v>
      </c>
      <c r="M278" s="73">
        <f>V$6</f>
        <v>43733</v>
      </c>
      <c r="N278" s="39"/>
      <c r="O278" s="44">
        <f t="shared" si="9"/>
        <v>25.33150684931507</v>
      </c>
      <c r="P278" s="39" t="s">
        <v>868</v>
      </c>
      <c r="Q278" s="39" t="s">
        <v>838</v>
      </c>
      <c r="R278" s="39"/>
      <c r="S278" s="47" t="s">
        <v>63</v>
      </c>
    </row>
    <row r="279" spans="2:19" ht="15" customHeight="1">
      <c r="B279" s="8">
        <f t="shared" si="8"/>
        <v>271</v>
      </c>
      <c r="C279" s="69" t="s">
        <v>249</v>
      </c>
      <c r="D279" s="37" t="s">
        <v>604</v>
      </c>
      <c r="E279" s="38" t="s">
        <v>496</v>
      </c>
      <c r="F279" s="36"/>
      <c r="G279" s="36"/>
      <c r="H279" s="36"/>
      <c r="I279" s="36"/>
      <c r="J279" s="39"/>
      <c r="K279" s="39" t="s">
        <v>1090</v>
      </c>
      <c r="L279" s="41">
        <v>34879</v>
      </c>
      <c r="M279" s="41">
        <v>35976</v>
      </c>
      <c r="N279" s="39" t="s">
        <v>587</v>
      </c>
      <c r="O279" s="44">
        <f t="shared" si="9"/>
        <v>3.0054794520547947</v>
      </c>
      <c r="P279" s="39"/>
      <c r="Q279" s="48"/>
      <c r="R279" s="48"/>
      <c r="S279" s="47" t="s">
        <v>250</v>
      </c>
    </row>
    <row r="280" spans="2:19" ht="15" customHeight="1">
      <c r="B280" s="8">
        <f t="shared" si="8"/>
        <v>272</v>
      </c>
      <c r="C280" s="69" t="s">
        <v>103</v>
      </c>
      <c r="D280" s="37" t="s">
        <v>448</v>
      </c>
      <c r="E280" s="38" t="s">
        <v>537</v>
      </c>
      <c r="F280" s="93"/>
      <c r="G280" s="93"/>
      <c r="H280" s="93"/>
      <c r="I280" s="93"/>
      <c r="J280" s="94"/>
      <c r="K280" s="39" t="s">
        <v>1090</v>
      </c>
      <c r="L280" s="41">
        <v>35005</v>
      </c>
      <c r="M280" s="41">
        <v>36341</v>
      </c>
      <c r="N280" s="39" t="s">
        <v>587</v>
      </c>
      <c r="O280" s="44">
        <f t="shared" si="9"/>
        <v>3.66027397260274</v>
      </c>
      <c r="P280" s="39"/>
      <c r="Q280" s="39"/>
      <c r="R280" s="39"/>
      <c r="S280" s="47" t="s">
        <v>104</v>
      </c>
    </row>
    <row r="281" spans="2:19" ht="15" customHeight="1">
      <c r="B281" s="8">
        <f t="shared" si="8"/>
        <v>273</v>
      </c>
      <c r="C281" s="69" t="s">
        <v>131</v>
      </c>
      <c r="D281" s="64" t="s">
        <v>558</v>
      </c>
      <c r="E281" s="95" t="s">
        <v>559</v>
      </c>
      <c r="F281" s="93"/>
      <c r="G281" s="93"/>
      <c r="H281" s="93"/>
      <c r="I281" s="93"/>
      <c r="J281" s="94"/>
      <c r="K281" s="45"/>
      <c r="L281" s="41">
        <v>35586</v>
      </c>
      <c r="M281" s="73">
        <f>V$6</f>
        <v>43733</v>
      </c>
      <c r="N281" s="39"/>
      <c r="O281" s="44">
        <f t="shared" si="9"/>
        <v>22.32054794520548</v>
      </c>
      <c r="P281" s="39"/>
      <c r="Q281" s="39"/>
      <c r="R281" s="39"/>
      <c r="S281" s="46" t="s">
        <v>132</v>
      </c>
    </row>
    <row r="282" spans="2:19" ht="15" customHeight="1">
      <c r="B282" s="8">
        <f t="shared" si="8"/>
        <v>274</v>
      </c>
      <c r="C282" s="69" t="s">
        <v>806</v>
      </c>
      <c r="D282" s="37" t="s">
        <v>714</v>
      </c>
      <c r="E282" s="38" t="s">
        <v>737</v>
      </c>
      <c r="F282" s="36" t="s">
        <v>750</v>
      </c>
      <c r="G282" s="36"/>
      <c r="H282" s="36"/>
      <c r="I282" s="36"/>
      <c r="J282" s="39"/>
      <c r="K282" s="39" t="s">
        <v>1090</v>
      </c>
      <c r="L282" s="41">
        <v>35637</v>
      </c>
      <c r="M282" s="73">
        <f>V$6</f>
        <v>43733</v>
      </c>
      <c r="N282" s="39"/>
      <c r="O282" s="44">
        <f t="shared" si="9"/>
        <v>22.18082191780822</v>
      </c>
      <c r="P282" s="39" t="s">
        <v>1136</v>
      </c>
      <c r="Q282" s="39"/>
      <c r="R282" s="39"/>
      <c r="S282" s="47" t="s">
        <v>7</v>
      </c>
    </row>
    <row r="283" spans="2:19" ht="15" customHeight="1">
      <c r="B283" s="8">
        <f t="shared" si="8"/>
        <v>275</v>
      </c>
      <c r="C283" s="69" t="s">
        <v>180</v>
      </c>
      <c r="D283" s="37" t="s">
        <v>585</v>
      </c>
      <c r="E283" s="38" t="s">
        <v>586</v>
      </c>
      <c r="F283" s="36"/>
      <c r="G283" s="36"/>
      <c r="H283" s="36"/>
      <c r="I283" s="36"/>
      <c r="J283" s="47"/>
      <c r="K283" s="47"/>
      <c r="L283" s="41">
        <v>35670</v>
      </c>
      <c r="M283" s="49">
        <v>35976</v>
      </c>
      <c r="N283" s="88"/>
      <c r="O283" s="44">
        <f t="shared" si="9"/>
        <v>0.8383561643835616</v>
      </c>
      <c r="P283" s="39"/>
      <c r="Q283" s="48"/>
      <c r="R283" s="48"/>
      <c r="S283" s="47" t="s">
        <v>181</v>
      </c>
    </row>
    <row r="284" spans="2:19" ht="15" customHeight="1">
      <c r="B284" s="8">
        <f t="shared" si="8"/>
        <v>276</v>
      </c>
      <c r="C284" s="69" t="s">
        <v>339</v>
      </c>
      <c r="D284" s="37" t="s">
        <v>515</v>
      </c>
      <c r="E284" s="38" t="s">
        <v>223</v>
      </c>
      <c r="F284" s="36"/>
      <c r="G284" s="36"/>
      <c r="H284" s="36"/>
      <c r="I284" s="36"/>
      <c r="J284" s="47"/>
      <c r="K284" s="47"/>
      <c r="L284" s="41">
        <v>35670</v>
      </c>
      <c r="M284" s="49" t="s">
        <v>1084</v>
      </c>
      <c r="N284" s="56" t="s">
        <v>587</v>
      </c>
      <c r="O284" s="44">
        <f t="shared" si="9"/>
        <v>7.095890410958904</v>
      </c>
      <c r="P284" s="39"/>
      <c r="Q284" s="39"/>
      <c r="R284" s="39"/>
      <c r="S284" s="47" t="s">
        <v>340</v>
      </c>
    </row>
    <row r="285" spans="2:19" ht="15" customHeight="1">
      <c r="B285" s="8">
        <f t="shared" si="8"/>
        <v>277</v>
      </c>
      <c r="C285" s="69" t="s">
        <v>407</v>
      </c>
      <c r="D285" s="37" t="s">
        <v>613</v>
      </c>
      <c r="E285" s="38" t="s">
        <v>565</v>
      </c>
      <c r="F285" s="36"/>
      <c r="G285" s="36"/>
      <c r="H285" s="36"/>
      <c r="I285" s="36"/>
      <c r="J285" s="47"/>
      <c r="K285" s="47" t="s">
        <v>1090</v>
      </c>
      <c r="L285" s="41">
        <v>36111</v>
      </c>
      <c r="M285" s="73">
        <f>V$6</f>
        <v>43733</v>
      </c>
      <c r="N285" s="89"/>
      <c r="O285" s="44">
        <f t="shared" si="9"/>
        <v>20.882191780821916</v>
      </c>
      <c r="P285" s="89" t="s">
        <v>1146</v>
      </c>
      <c r="Q285" s="47"/>
      <c r="R285" s="39"/>
      <c r="S285" s="47" t="s">
        <v>408</v>
      </c>
    </row>
    <row r="286" spans="2:19" ht="15" customHeight="1">
      <c r="B286" s="8">
        <f t="shared" si="8"/>
        <v>278</v>
      </c>
      <c r="C286" s="69" t="s">
        <v>409</v>
      </c>
      <c r="D286" s="37" t="s">
        <v>673</v>
      </c>
      <c r="E286" s="38" t="s">
        <v>447</v>
      </c>
      <c r="F286" s="36"/>
      <c r="G286" s="36"/>
      <c r="H286" s="36"/>
      <c r="I286" s="36"/>
      <c r="J286" s="39"/>
      <c r="K286" s="39"/>
      <c r="L286" s="41">
        <v>36125</v>
      </c>
      <c r="M286" s="91">
        <v>42810</v>
      </c>
      <c r="N286" s="56" t="s">
        <v>604</v>
      </c>
      <c r="O286" s="44">
        <f t="shared" si="9"/>
        <v>18.315068493150687</v>
      </c>
      <c r="P286" s="39" t="s">
        <v>859</v>
      </c>
      <c r="Q286" s="47"/>
      <c r="R286" s="47"/>
      <c r="S286" s="47" t="s">
        <v>410</v>
      </c>
    </row>
    <row r="287" spans="2:19" ht="15" customHeight="1">
      <c r="B287" s="8">
        <f t="shared" si="8"/>
        <v>279</v>
      </c>
      <c r="C287" s="69" t="s">
        <v>411</v>
      </c>
      <c r="D287" s="37" t="s">
        <v>646</v>
      </c>
      <c r="E287" s="38" t="s">
        <v>518</v>
      </c>
      <c r="F287" s="36"/>
      <c r="G287" s="36"/>
      <c r="H287" s="36"/>
      <c r="I287" s="36"/>
      <c r="J287" s="47"/>
      <c r="K287" s="47" t="s">
        <v>1090</v>
      </c>
      <c r="L287" s="41">
        <v>36566</v>
      </c>
      <c r="M287" s="41">
        <v>39629</v>
      </c>
      <c r="N287" s="50" t="s">
        <v>604</v>
      </c>
      <c r="O287" s="44">
        <f t="shared" si="9"/>
        <v>8.391780821917807</v>
      </c>
      <c r="P287" s="39"/>
      <c r="Q287" s="48" t="s">
        <v>840</v>
      </c>
      <c r="R287" s="48"/>
      <c r="S287" s="47" t="s">
        <v>412</v>
      </c>
    </row>
    <row r="288" spans="2:19" ht="15" customHeight="1">
      <c r="B288" s="8">
        <f t="shared" si="8"/>
        <v>280</v>
      </c>
      <c r="C288" s="69" t="s">
        <v>413</v>
      </c>
      <c r="D288" s="37" t="s">
        <v>491</v>
      </c>
      <c r="E288" s="38" t="s">
        <v>493</v>
      </c>
      <c r="F288" s="36"/>
      <c r="G288" s="36"/>
      <c r="H288" s="36"/>
      <c r="I288" s="36"/>
      <c r="J288" s="39"/>
      <c r="K288" s="39"/>
      <c r="L288" s="41">
        <v>37182</v>
      </c>
      <c r="M288" s="49">
        <v>38231</v>
      </c>
      <c r="N288" s="52" t="s">
        <v>587</v>
      </c>
      <c r="O288" s="44">
        <f t="shared" si="9"/>
        <v>2.873972602739726</v>
      </c>
      <c r="P288" s="39"/>
      <c r="Q288" s="39"/>
      <c r="R288" s="39"/>
      <c r="S288" s="47" t="s">
        <v>414</v>
      </c>
    </row>
    <row r="289" spans="2:19" ht="15" customHeight="1">
      <c r="B289" s="8">
        <f t="shared" si="8"/>
        <v>281</v>
      </c>
      <c r="C289" s="69" t="s">
        <v>803</v>
      </c>
      <c r="D289" s="37" t="s">
        <v>613</v>
      </c>
      <c r="E289" s="38" t="s">
        <v>711</v>
      </c>
      <c r="F289" s="36" t="s">
        <v>750</v>
      </c>
      <c r="G289" s="36"/>
      <c r="H289" s="36"/>
      <c r="I289" s="36"/>
      <c r="J289" s="47"/>
      <c r="K289" s="47"/>
      <c r="L289" s="41">
        <v>37308</v>
      </c>
      <c r="M289" s="73">
        <f>V$6</f>
        <v>43733</v>
      </c>
      <c r="N289" s="39"/>
      <c r="O289" s="44">
        <f t="shared" si="9"/>
        <v>17.602739726027398</v>
      </c>
      <c r="P289" s="39" t="s">
        <v>860</v>
      </c>
      <c r="Q289" s="48" t="s">
        <v>841</v>
      </c>
      <c r="R289" s="48"/>
      <c r="S289" s="47" t="s">
        <v>284</v>
      </c>
    </row>
    <row r="290" spans="2:19" ht="15" customHeight="1">
      <c r="B290" s="8">
        <f t="shared" si="8"/>
        <v>282</v>
      </c>
      <c r="C290" s="69" t="s">
        <v>415</v>
      </c>
      <c r="D290" s="37" t="s">
        <v>515</v>
      </c>
      <c r="E290" s="38" t="s">
        <v>561</v>
      </c>
      <c r="F290" s="36"/>
      <c r="G290" s="36"/>
      <c r="H290" s="36"/>
      <c r="I290" s="36"/>
      <c r="J290" s="47"/>
      <c r="K290" s="47"/>
      <c r="L290" s="41">
        <v>37329</v>
      </c>
      <c r="M290" s="41">
        <v>38635</v>
      </c>
      <c r="N290" s="90" t="s">
        <v>587</v>
      </c>
      <c r="O290" s="44">
        <f t="shared" si="9"/>
        <v>3.578082191780822</v>
      </c>
      <c r="P290" s="39"/>
      <c r="Q290" s="39"/>
      <c r="R290" s="39"/>
      <c r="S290" s="47" t="s">
        <v>416</v>
      </c>
    </row>
    <row r="291" spans="2:19" ht="15" customHeight="1">
      <c r="B291" s="8">
        <f t="shared" si="8"/>
        <v>283</v>
      </c>
      <c r="C291" s="69" t="s">
        <v>418</v>
      </c>
      <c r="D291" s="37" t="s">
        <v>563</v>
      </c>
      <c r="E291" s="38" t="s">
        <v>593</v>
      </c>
      <c r="F291" s="36"/>
      <c r="G291" s="36"/>
      <c r="H291" s="36"/>
      <c r="I291" s="36"/>
      <c r="J291" s="47"/>
      <c r="K291" s="47"/>
      <c r="L291" s="41">
        <v>37336</v>
      </c>
      <c r="M291" s="41">
        <v>38223</v>
      </c>
      <c r="N291" s="39" t="s">
        <v>587</v>
      </c>
      <c r="O291" s="44">
        <f t="shared" si="9"/>
        <v>2.43013698630137</v>
      </c>
      <c r="P291" s="39"/>
      <c r="Q291" s="39"/>
      <c r="R291" s="39"/>
      <c r="S291" s="47" t="s">
        <v>419</v>
      </c>
    </row>
    <row r="292" spans="2:19" ht="15" customHeight="1">
      <c r="B292" s="8">
        <f t="shared" si="8"/>
        <v>284</v>
      </c>
      <c r="C292" s="69" t="s">
        <v>420</v>
      </c>
      <c r="D292" s="37" t="s">
        <v>724</v>
      </c>
      <c r="E292" s="38" t="s">
        <v>725</v>
      </c>
      <c r="F292" s="36"/>
      <c r="G292" s="36"/>
      <c r="H292" s="36"/>
      <c r="I292" s="36"/>
      <c r="J292" s="39"/>
      <c r="K292" s="39"/>
      <c r="L292" s="41">
        <v>37525</v>
      </c>
      <c r="M292" s="73">
        <f aca="true" t="shared" si="10" ref="M292:M302">V$6</f>
        <v>43733</v>
      </c>
      <c r="N292" s="39"/>
      <c r="O292" s="44">
        <f t="shared" si="9"/>
        <v>17.008219178082193</v>
      </c>
      <c r="P292" s="39"/>
      <c r="Q292" s="39"/>
      <c r="R292" s="39"/>
      <c r="S292" s="47" t="s">
        <v>421</v>
      </c>
    </row>
    <row r="293" spans="2:19" ht="22.5" customHeight="1">
      <c r="B293" s="35">
        <f t="shared" si="8"/>
        <v>285</v>
      </c>
      <c r="C293" s="70" t="s">
        <v>417</v>
      </c>
      <c r="D293" s="59" t="s">
        <v>563</v>
      </c>
      <c r="E293" s="60" t="s">
        <v>616</v>
      </c>
      <c r="F293" s="58"/>
      <c r="G293" s="58"/>
      <c r="H293" s="58"/>
      <c r="I293" s="58"/>
      <c r="J293" s="61"/>
      <c r="K293" s="61"/>
      <c r="L293" s="62">
        <v>37595</v>
      </c>
      <c r="M293" s="91">
        <v>42916</v>
      </c>
      <c r="N293" s="71" t="s">
        <v>448</v>
      </c>
      <c r="O293" s="44">
        <f t="shared" si="9"/>
        <v>14.578082191780823</v>
      </c>
      <c r="P293" s="61" t="s">
        <v>861</v>
      </c>
      <c r="Q293" s="39"/>
      <c r="R293" s="72" t="s">
        <v>1137</v>
      </c>
      <c r="S293" s="47" t="s">
        <v>152</v>
      </c>
    </row>
    <row r="294" spans="2:19" ht="15" customHeight="1">
      <c r="B294" s="8">
        <f t="shared" si="8"/>
        <v>286</v>
      </c>
      <c r="C294" s="69" t="s">
        <v>422</v>
      </c>
      <c r="D294" s="37" t="s">
        <v>563</v>
      </c>
      <c r="E294" s="38" t="s">
        <v>544</v>
      </c>
      <c r="F294" s="36"/>
      <c r="G294" s="36"/>
      <c r="H294" s="36"/>
      <c r="I294" s="36"/>
      <c r="J294" s="39"/>
      <c r="K294" s="39"/>
      <c r="L294" s="41">
        <v>38442</v>
      </c>
      <c r="M294" s="91">
        <v>40178</v>
      </c>
      <c r="N294" s="39"/>
      <c r="O294" s="44">
        <f t="shared" si="9"/>
        <v>4.756164383561644</v>
      </c>
      <c r="P294" s="39"/>
      <c r="Q294" s="39"/>
      <c r="R294" s="39"/>
      <c r="S294" s="47" t="s">
        <v>423</v>
      </c>
    </row>
    <row r="295" spans="2:19" ht="15" customHeight="1">
      <c r="B295" s="8">
        <f t="shared" si="8"/>
        <v>287</v>
      </c>
      <c r="C295" s="69" t="s">
        <v>424</v>
      </c>
      <c r="D295" s="37" t="s">
        <v>448</v>
      </c>
      <c r="E295" s="38" t="s">
        <v>637</v>
      </c>
      <c r="F295" s="36"/>
      <c r="G295" s="36"/>
      <c r="H295" s="36"/>
      <c r="I295" s="36"/>
      <c r="J295" s="47"/>
      <c r="K295" s="47"/>
      <c r="L295" s="41">
        <v>38603</v>
      </c>
      <c r="M295" s="73">
        <f t="shared" si="10"/>
        <v>43733</v>
      </c>
      <c r="N295" s="39"/>
      <c r="O295" s="44">
        <f t="shared" si="9"/>
        <v>14.054794520547945</v>
      </c>
      <c r="P295" s="39" t="s">
        <v>933</v>
      </c>
      <c r="Q295" s="39"/>
      <c r="R295" s="39"/>
      <c r="S295" s="47" t="s">
        <v>66</v>
      </c>
    </row>
    <row r="296" spans="2:19" ht="15" customHeight="1">
      <c r="B296" s="8">
        <f t="shared" si="8"/>
        <v>288</v>
      </c>
      <c r="C296" s="69" t="s">
        <v>425</v>
      </c>
      <c r="D296" s="37" t="s">
        <v>491</v>
      </c>
      <c r="E296" s="38" t="s">
        <v>219</v>
      </c>
      <c r="F296" s="36"/>
      <c r="G296" s="36"/>
      <c r="H296" s="36"/>
      <c r="I296" s="36"/>
      <c r="J296" s="51"/>
      <c r="K296" s="51"/>
      <c r="L296" s="41">
        <v>38666</v>
      </c>
      <c r="M296" s="91">
        <v>42618</v>
      </c>
      <c r="N296" s="50" t="s">
        <v>604</v>
      </c>
      <c r="O296" s="44">
        <f t="shared" si="9"/>
        <v>10.827397260273973</v>
      </c>
      <c r="P296" s="39"/>
      <c r="Q296" s="39"/>
      <c r="R296" s="39"/>
      <c r="S296" s="47" t="s">
        <v>426</v>
      </c>
    </row>
    <row r="297" spans="2:19" ht="15" customHeight="1">
      <c r="B297" s="8">
        <f t="shared" si="8"/>
        <v>289</v>
      </c>
      <c r="C297" s="69" t="s">
        <v>427</v>
      </c>
      <c r="D297" s="37" t="s">
        <v>479</v>
      </c>
      <c r="E297" s="38" t="s">
        <v>517</v>
      </c>
      <c r="F297" s="36"/>
      <c r="G297" s="36"/>
      <c r="H297" s="36"/>
      <c r="I297" s="36"/>
      <c r="J297" s="39"/>
      <c r="K297" s="39"/>
      <c r="L297" s="41">
        <v>38666</v>
      </c>
      <c r="M297" s="91">
        <v>42754</v>
      </c>
      <c r="N297" s="39" t="s">
        <v>1141</v>
      </c>
      <c r="O297" s="44">
        <f t="shared" si="9"/>
        <v>11.2</v>
      </c>
      <c r="P297" s="39"/>
      <c r="Q297" s="39"/>
      <c r="R297" s="39" t="s">
        <v>847</v>
      </c>
      <c r="S297" s="47" t="s">
        <v>428</v>
      </c>
    </row>
    <row r="298" spans="2:19" ht="15" customHeight="1">
      <c r="B298" s="8">
        <f t="shared" si="8"/>
        <v>290</v>
      </c>
      <c r="C298" s="69" t="s">
        <v>429</v>
      </c>
      <c r="D298" s="37" t="s">
        <v>401</v>
      </c>
      <c r="E298" s="38" t="s">
        <v>446</v>
      </c>
      <c r="F298" s="36"/>
      <c r="G298" s="36"/>
      <c r="H298" s="36"/>
      <c r="I298" s="36"/>
      <c r="J298" s="47"/>
      <c r="K298" s="47"/>
      <c r="L298" s="41">
        <v>38743</v>
      </c>
      <c r="M298" s="41">
        <v>40724</v>
      </c>
      <c r="N298" s="39" t="s">
        <v>856</v>
      </c>
      <c r="O298" s="44">
        <f t="shared" si="9"/>
        <v>5.427397260273972</v>
      </c>
      <c r="P298" s="39"/>
      <c r="Q298" s="39"/>
      <c r="R298" s="39"/>
      <c r="S298" s="47" t="s">
        <v>430</v>
      </c>
    </row>
    <row r="299" spans="2:19" ht="15" customHeight="1">
      <c r="B299" s="8">
        <f t="shared" si="8"/>
        <v>291</v>
      </c>
      <c r="C299" s="69" t="s">
        <v>432</v>
      </c>
      <c r="D299" s="37" t="s">
        <v>401</v>
      </c>
      <c r="E299" s="38" t="s">
        <v>319</v>
      </c>
      <c r="F299" s="36"/>
      <c r="G299" s="36" t="s">
        <v>764</v>
      </c>
      <c r="H299" s="36"/>
      <c r="I299" s="36"/>
      <c r="J299" s="47"/>
      <c r="K299" s="47" t="s">
        <v>1090</v>
      </c>
      <c r="L299" s="41">
        <v>38883</v>
      </c>
      <c r="M299" s="73">
        <f t="shared" si="10"/>
        <v>43733</v>
      </c>
      <c r="N299" s="89"/>
      <c r="O299" s="44">
        <f t="shared" si="9"/>
        <v>13.287671232876713</v>
      </c>
      <c r="P299" s="89"/>
      <c r="Q299" s="47"/>
      <c r="R299" s="39"/>
      <c r="S299" s="47" t="s">
        <v>433</v>
      </c>
    </row>
    <row r="300" spans="2:19" ht="15" customHeight="1">
      <c r="B300" s="8">
        <f t="shared" si="8"/>
        <v>292</v>
      </c>
      <c r="C300" s="69" t="s">
        <v>80</v>
      </c>
      <c r="D300" s="37" t="s">
        <v>401</v>
      </c>
      <c r="E300" s="38" t="s">
        <v>488</v>
      </c>
      <c r="F300" s="36"/>
      <c r="G300" s="36"/>
      <c r="H300" s="36"/>
      <c r="I300" s="36"/>
      <c r="J300" s="39"/>
      <c r="K300" s="39"/>
      <c r="L300" s="41">
        <v>39121</v>
      </c>
      <c r="M300" s="41">
        <v>40724</v>
      </c>
      <c r="N300" s="39" t="s">
        <v>604</v>
      </c>
      <c r="O300" s="44">
        <f t="shared" si="9"/>
        <v>4.391780821917808</v>
      </c>
      <c r="P300" s="39"/>
      <c r="Q300" s="39"/>
      <c r="R300" s="39"/>
      <c r="S300" s="47" t="s">
        <v>435</v>
      </c>
    </row>
    <row r="301" spans="2:19" ht="15" customHeight="1">
      <c r="B301" s="8">
        <f t="shared" si="8"/>
        <v>293</v>
      </c>
      <c r="C301" s="69" t="s">
        <v>186</v>
      </c>
      <c r="D301" s="37" t="s">
        <v>515</v>
      </c>
      <c r="E301" s="38" t="s">
        <v>734</v>
      </c>
      <c r="F301" s="36"/>
      <c r="G301" s="36"/>
      <c r="H301" s="36"/>
      <c r="I301" s="36"/>
      <c r="J301" s="47"/>
      <c r="K301" s="47"/>
      <c r="L301" s="41">
        <v>39121</v>
      </c>
      <c r="M301" s="73">
        <f t="shared" si="10"/>
        <v>43733</v>
      </c>
      <c r="N301" s="39"/>
      <c r="O301" s="44">
        <f t="shared" si="9"/>
        <v>12.635616438356164</v>
      </c>
      <c r="P301" s="39"/>
      <c r="Q301" s="39"/>
      <c r="R301" s="39"/>
      <c r="S301" s="47" t="s">
        <v>1110</v>
      </c>
    </row>
    <row r="302" spans="2:19" ht="15" customHeight="1">
      <c r="B302" s="8">
        <f t="shared" si="8"/>
        <v>294</v>
      </c>
      <c r="C302" s="69" t="s">
        <v>436</v>
      </c>
      <c r="D302" s="37" t="s">
        <v>665</v>
      </c>
      <c r="E302" s="38" t="s">
        <v>666</v>
      </c>
      <c r="F302" s="36"/>
      <c r="G302" s="36"/>
      <c r="H302" s="36">
        <v>2015</v>
      </c>
      <c r="I302" s="36"/>
      <c r="J302" s="47"/>
      <c r="K302" s="47" t="s">
        <v>1090</v>
      </c>
      <c r="L302" s="41">
        <v>39156</v>
      </c>
      <c r="M302" s="73">
        <f t="shared" si="10"/>
        <v>43733</v>
      </c>
      <c r="N302" s="39"/>
      <c r="O302" s="44">
        <f t="shared" si="9"/>
        <v>12.53972602739726</v>
      </c>
      <c r="P302" s="39" t="s">
        <v>1107</v>
      </c>
      <c r="Q302" s="39"/>
      <c r="R302" s="57"/>
      <c r="S302" s="47" t="s">
        <v>224</v>
      </c>
    </row>
    <row r="303" spans="2:19" ht="15" customHeight="1">
      <c r="B303" s="8">
        <f t="shared" si="8"/>
        <v>295</v>
      </c>
      <c r="C303" s="69" t="s">
        <v>434</v>
      </c>
      <c r="D303" s="37" t="s">
        <v>453</v>
      </c>
      <c r="E303" s="38" t="s">
        <v>509</v>
      </c>
      <c r="F303" s="36"/>
      <c r="G303" s="36"/>
      <c r="H303" s="36"/>
      <c r="I303" s="36"/>
      <c r="J303" s="51"/>
      <c r="K303" s="51"/>
      <c r="L303" s="41">
        <v>39170</v>
      </c>
      <c r="M303" s="49">
        <v>41455</v>
      </c>
      <c r="N303" s="56" t="s">
        <v>587</v>
      </c>
      <c r="O303" s="44">
        <f t="shared" si="9"/>
        <v>6.260273972602739</v>
      </c>
      <c r="P303" s="39"/>
      <c r="Q303" s="39"/>
      <c r="R303" s="39"/>
      <c r="S303" s="47" t="s">
        <v>435</v>
      </c>
    </row>
    <row r="304" spans="2:19" ht="15" customHeight="1">
      <c r="B304" s="8">
        <f t="shared" si="8"/>
        <v>296</v>
      </c>
      <c r="C304" s="69" t="s">
        <v>739</v>
      </c>
      <c r="D304" s="37" t="s">
        <v>665</v>
      </c>
      <c r="E304" s="38" t="s">
        <v>813</v>
      </c>
      <c r="F304" s="36"/>
      <c r="G304" s="36"/>
      <c r="H304" s="36"/>
      <c r="I304" s="36"/>
      <c r="J304" s="47"/>
      <c r="K304" s="47" t="s">
        <v>1090</v>
      </c>
      <c r="L304" s="49">
        <v>39462</v>
      </c>
      <c r="M304" s="49">
        <v>39994</v>
      </c>
      <c r="N304" s="56" t="s">
        <v>587</v>
      </c>
      <c r="O304" s="44">
        <f t="shared" si="9"/>
        <v>1.4575342465753425</v>
      </c>
      <c r="P304" s="39"/>
      <c r="Q304" s="48"/>
      <c r="R304" s="48"/>
      <c r="S304" s="47" t="s">
        <v>297</v>
      </c>
    </row>
    <row r="305" spans="2:19" ht="15" customHeight="1">
      <c r="B305" s="8">
        <f t="shared" si="8"/>
        <v>297</v>
      </c>
      <c r="C305" s="69" t="s">
        <v>741</v>
      </c>
      <c r="D305" s="37" t="s">
        <v>499</v>
      </c>
      <c r="E305" s="38" t="s">
        <v>219</v>
      </c>
      <c r="F305" s="36"/>
      <c r="G305" s="36"/>
      <c r="H305" s="36"/>
      <c r="I305" s="36"/>
      <c r="J305" s="47"/>
      <c r="K305" s="47"/>
      <c r="L305" s="49">
        <v>39462</v>
      </c>
      <c r="M305" s="73">
        <f>V$6</f>
        <v>43733</v>
      </c>
      <c r="N305" s="50"/>
      <c r="O305" s="44">
        <f t="shared" si="9"/>
        <v>11.7013698630137</v>
      </c>
      <c r="P305" s="39" t="s">
        <v>1112</v>
      </c>
      <c r="Q305" s="48"/>
      <c r="R305" s="48"/>
      <c r="S305" s="47" t="s">
        <v>1093</v>
      </c>
    </row>
    <row r="306" spans="2:19" ht="15" customHeight="1">
      <c r="B306" s="8">
        <f t="shared" si="8"/>
        <v>298</v>
      </c>
      <c r="C306" s="69" t="s">
        <v>745</v>
      </c>
      <c r="D306" s="37" t="s">
        <v>453</v>
      </c>
      <c r="E306" s="38" t="s">
        <v>817</v>
      </c>
      <c r="F306" s="36"/>
      <c r="G306" s="36"/>
      <c r="H306" s="36"/>
      <c r="I306" s="36"/>
      <c r="J306" s="47"/>
      <c r="K306" s="47"/>
      <c r="L306" s="49">
        <v>39462</v>
      </c>
      <c r="M306" s="73">
        <f>V$6</f>
        <v>43733</v>
      </c>
      <c r="N306" s="50"/>
      <c r="O306" s="44">
        <f t="shared" si="9"/>
        <v>11.7013698630137</v>
      </c>
      <c r="P306" s="39"/>
      <c r="Q306" s="48"/>
      <c r="R306" s="48"/>
      <c r="S306" s="47" t="s">
        <v>1093</v>
      </c>
    </row>
    <row r="307" spans="2:19" ht="15" customHeight="1">
      <c r="B307" s="8">
        <f t="shared" si="8"/>
        <v>299</v>
      </c>
      <c r="C307" s="69" t="s">
        <v>740</v>
      </c>
      <c r="D307" s="37" t="s">
        <v>401</v>
      </c>
      <c r="E307" s="38" t="s">
        <v>814</v>
      </c>
      <c r="F307" s="36"/>
      <c r="G307" s="36"/>
      <c r="H307" s="36"/>
      <c r="I307" s="36"/>
      <c r="J307" s="47"/>
      <c r="K307" s="47"/>
      <c r="L307" s="49">
        <v>39625</v>
      </c>
      <c r="M307" s="49">
        <v>39994</v>
      </c>
      <c r="N307" s="50" t="s">
        <v>850</v>
      </c>
      <c r="O307" s="44">
        <f t="shared" si="9"/>
        <v>1.010958904109589</v>
      </c>
      <c r="P307" s="39"/>
      <c r="Q307" s="48"/>
      <c r="R307" s="48"/>
      <c r="S307" s="47" t="s">
        <v>1094</v>
      </c>
    </row>
    <row r="308" spans="2:19" ht="15" customHeight="1">
      <c r="B308" s="8">
        <f t="shared" si="8"/>
        <v>300</v>
      </c>
      <c r="C308" s="69" t="s">
        <v>742</v>
      </c>
      <c r="D308" s="37" t="s">
        <v>735</v>
      </c>
      <c r="E308" s="38" t="s">
        <v>694</v>
      </c>
      <c r="F308" s="36"/>
      <c r="G308" s="36"/>
      <c r="H308" s="36"/>
      <c r="I308" s="36"/>
      <c r="J308" s="47"/>
      <c r="K308" s="47"/>
      <c r="L308" s="49">
        <v>39786</v>
      </c>
      <c r="M308" s="49">
        <v>40360</v>
      </c>
      <c r="N308" s="50" t="s">
        <v>850</v>
      </c>
      <c r="O308" s="44">
        <f t="shared" si="9"/>
        <v>1.5726027397260274</v>
      </c>
      <c r="P308" s="39"/>
      <c r="Q308" s="39"/>
      <c r="R308" s="39"/>
      <c r="S308" s="47" t="s">
        <v>1095</v>
      </c>
    </row>
    <row r="309" spans="2:19" ht="15" customHeight="1">
      <c r="B309" s="8">
        <f t="shared" si="8"/>
        <v>301</v>
      </c>
      <c r="C309" s="69" t="s">
        <v>744</v>
      </c>
      <c r="D309" s="37" t="s">
        <v>815</v>
      </c>
      <c r="E309" s="38" t="s">
        <v>816</v>
      </c>
      <c r="F309" s="36"/>
      <c r="G309" s="36"/>
      <c r="H309" s="36"/>
      <c r="I309" s="36"/>
      <c r="J309" s="47"/>
      <c r="K309" s="47"/>
      <c r="L309" s="49">
        <v>40143</v>
      </c>
      <c r="M309" s="49">
        <v>41456</v>
      </c>
      <c r="N309" s="50" t="s">
        <v>850</v>
      </c>
      <c r="O309" s="44">
        <f t="shared" si="9"/>
        <v>3.5972602739726027</v>
      </c>
      <c r="P309" s="39"/>
      <c r="Q309" s="39"/>
      <c r="R309" s="39"/>
      <c r="S309" s="47" t="s">
        <v>1096</v>
      </c>
    </row>
    <row r="310" spans="2:19" ht="15" customHeight="1">
      <c r="B310" s="8">
        <f t="shared" si="8"/>
        <v>302</v>
      </c>
      <c r="C310" s="69" t="s">
        <v>747</v>
      </c>
      <c r="D310" s="37" t="s">
        <v>499</v>
      </c>
      <c r="E310" s="38" t="s">
        <v>219</v>
      </c>
      <c r="F310" s="36"/>
      <c r="G310" s="36"/>
      <c r="H310" s="36"/>
      <c r="I310" s="36"/>
      <c r="J310" s="47"/>
      <c r="K310" s="47" t="s">
        <v>1090</v>
      </c>
      <c r="L310" s="49">
        <v>40461</v>
      </c>
      <c r="M310" s="49">
        <v>41217</v>
      </c>
      <c r="N310" s="50" t="s">
        <v>856</v>
      </c>
      <c r="O310" s="44"/>
      <c r="P310" s="39"/>
      <c r="Q310" s="39"/>
      <c r="R310" s="39"/>
      <c r="S310" s="47" t="s">
        <v>1097</v>
      </c>
    </row>
    <row r="311" spans="2:19" ht="15" customHeight="1">
      <c r="B311" s="35"/>
      <c r="C311" s="70"/>
      <c r="D311" s="59"/>
      <c r="E311" s="60"/>
      <c r="F311" s="58"/>
      <c r="G311" s="58"/>
      <c r="H311" s="58"/>
      <c r="I311" s="58"/>
      <c r="J311" s="61"/>
      <c r="K311" s="61"/>
      <c r="L311" s="66">
        <v>43006</v>
      </c>
      <c r="M311" s="73">
        <f>V$6</f>
        <v>43733</v>
      </c>
      <c r="N311" s="92"/>
      <c r="O311" s="68">
        <f>((M311-L311)/365)+((M310-L310)/365)</f>
        <v>4.063013698630137</v>
      </c>
      <c r="P311" s="39"/>
      <c r="Q311" s="39"/>
      <c r="R311" s="39"/>
      <c r="S311" s="47"/>
    </row>
    <row r="312" spans="2:19" ht="15" customHeight="1">
      <c r="B312" s="8">
        <f>B310+1</f>
        <v>303</v>
      </c>
      <c r="C312" s="69" t="s">
        <v>853</v>
      </c>
      <c r="D312" s="37" t="s">
        <v>854</v>
      </c>
      <c r="E312" s="38" t="s">
        <v>561</v>
      </c>
      <c r="F312" s="36"/>
      <c r="G312" s="36"/>
      <c r="H312" s="36"/>
      <c r="I312" s="36"/>
      <c r="J312" s="47"/>
      <c r="K312" s="47"/>
      <c r="L312" s="49">
        <v>39786</v>
      </c>
      <c r="M312" s="49">
        <v>39968</v>
      </c>
      <c r="N312" s="50" t="s">
        <v>856</v>
      </c>
      <c r="O312" s="44">
        <f t="shared" si="9"/>
        <v>0.4986301369863014</v>
      </c>
      <c r="P312" s="39"/>
      <c r="Q312" s="39"/>
      <c r="R312" s="39"/>
      <c r="S312" s="47" t="s">
        <v>1098</v>
      </c>
    </row>
    <row r="313" spans="2:19" ht="15" customHeight="1">
      <c r="B313" s="8">
        <f t="shared" si="8"/>
        <v>304</v>
      </c>
      <c r="C313" s="69" t="s">
        <v>743</v>
      </c>
      <c r="D313" s="37" t="s">
        <v>576</v>
      </c>
      <c r="E313" s="38" t="s">
        <v>577</v>
      </c>
      <c r="F313" s="36"/>
      <c r="G313" s="36"/>
      <c r="H313" s="36"/>
      <c r="I313" s="36"/>
      <c r="J313" s="47"/>
      <c r="K313" s="47"/>
      <c r="L313" s="49">
        <v>40248</v>
      </c>
      <c r="M313" s="73">
        <f aca="true" t="shared" si="11" ref="M313:M328">V$6</f>
        <v>43733</v>
      </c>
      <c r="N313" s="50"/>
      <c r="O313" s="44">
        <f t="shared" si="9"/>
        <v>9.547945205479452</v>
      </c>
      <c r="P313" s="39" t="s">
        <v>858</v>
      </c>
      <c r="Q313" s="39"/>
      <c r="R313" s="39"/>
      <c r="S313" s="47" t="s">
        <v>934</v>
      </c>
    </row>
    <row r="314" spans="2:19" ht="15" customHeight="1">
      <c r="B314" s="8">
        <f t="shared" si="8"/>
        <v>305</v>
      </c>
      <c r="C314" s="69" t="s">
        <v>738</v>
      </c>
      <c r="D314" s="37" t="s">
        <v>576</v>
      </c>
      <c r="E314" s="38" t="s">
        <v>812</v>
      </c>
      <c r="F314" s="36"/>
      <c r="G314" s="36"/>
      <c r="H314" s="36"/>
      <c r="I314" s="36"/>
      <c r="J314" s="47"/>
      <c r="K314" s="47"/>
      <c r="L314" s="49">
        <v>40472</v>
      </c>
      <c r="M314" s="91">
        <v>43281</v>
      </c>
      <c r="N314" s="50" t="s">
        <v>856</v>
      </c>
      <c r="O314" s="44">
        <f t="shared" si="9"/>
        <v>7.695890410958904</v>
      </c>
      <c r="P314" s="39"/>
      <c r="Q314" s="39"/>
      <c r="R314" s="39"/>
      <c r="S314" s="47" t="s">
        <v>1099</v>
      </c>
    </row>
    <row r="315" spans="2:19" ht="15" customHeight="1">
      <c r="B315" s="8">
        <f t="shared" si="8"/>
        <v>306</v>
      </c>
      <c r="C315" s="69" t="s">
        <v>746</v>
      </c>
      <c r="D315" s="37" t="s">
        <v>568</v>
      </c>
      <c r="E315" s="38" t="s">
        <v>466</v>
      </c>
      <c r="F315" s="36"/>
      <c r="G315" s="36"/>
      <c r="H315" s="36"/>
      <c r="I315" s="36"/>
      <c r="J315" s="47"/>
      <c r="K315" s="47" t="s">
        <v>1090</v>
      </c>
      <c r="L315" s="49">
        <v>40549</v>
      </c>
      <c r="M315" s="73">
        <f t="shared" si="11"/>
        <v>43733</v>
      </c>
      <c r="N315" s="50"/>
      <c r="O315" s="44">
        <f t="shared" si="9"/>
        <v>8.723287671232876</v>
      </c>
      <c r="P315" s="39"/>
      <c r="Q315" s="39"/>
      <c r="R315" s="39"/>
      <c r="S315" s="47" t="s">
        <v>1100</v>
      </c>
    </row>
    <row r="316" spans="2:19" ht="15" customHeight="1">
      <c r="B316" s="8">
        <f>B315+1</f>
        <v>307</v>
      </c>
      <c r="C316" s="69" t="s">
        <v>855</v>
      </c>
      <c r="D316" s="39" t="s">
        <v>604</v>
      </c>
      <c r="E316" s="38" t="s">
        <v>496</v>
      </c>
      <c r="F316" s="36"/>
      <c r="G316" s="36"/>
      <c r="H316" s="36"/>
      <c r="I316" s="36"/>
      <c r="J316" s="47"/>
      <c r="K316" s="47" t="s">
        <v>1090</v>
      </c>
      <c r="L316" s="49">
        <v>41683</v>
      </c>
      <c r="M316" s="73">
        <f t="shared" si="11"/>
        <v>43733</v>
      </c>
      <c r="N316" s="50"/>
      <c r="O316" s="44">
        <f aca="true" t="shared" si="12" ref="O316:O329">(M316-L316)/365</f>
        <v>5.616438356164384</v>
      </c>
      <c r="P316" s="39"/>
      <c r="Q316" s="39"/>
      <c r="R316" s="39"/>
      <c r="S316" s="47" t="s">
        <v>340</v>
      </c>
    </row>
    <row r="317" spans="2:19" ht="15" customHeight="1">
      <c r="B317" s="8">
        <f aca="true" t="shared" si="13" ref="B317:B322">B316+1</f>
        <v>308</v>
      </c>
      <c r="C317" s="69" t="s">
        <v>1088</v>
      </c>
      <c r="D317" s="37" t="s">
        <v>515</v>
      </c>
      <c r="E317" s="38" t="s">
        <v>223</v>
      </c>
      <c r="F317" s="36"/>
      <c r="G317" s="36"/>
      <c r="H317" s="36"/>
      <c r="I317" s="36"/>
      <c r="J317" s="47"/>
      <c r="K317" s="47"/>
      <c r="L317" s="49">
        <v>41841</v>
      </c>
      <c r="M317" s="73">
        <f t="shared" si="11"/>
        <v>43733</v>
      </c>
      <c r="N317" s="50"/>
      <c r="O317" s="44">
        <f t="shared" si="12"/>
        <v>5.183561643835616</v>
      </c>
      <c r="P317" s="39" t="s">
        <v>1156</v>
      </c>
      <c r="Q317" s="39"/>
      <c r="R317" s="39"/>
      <c r="S317" s="47" t="s">
        <v>1108</v>
      </c>
    </row>
    <row r="318" spans="2:19" ht="15" customHeight="1">
      <c r="B318" s="8">
        <f t="shared" si="13"/>
        <v>309</v>
      </c>
      <c r="C318" s="69" t="s">
        <v>1089</v>
      </c>
      <c r="D318" s="37" t="s">
        <v>1090</v>
      </c>
      <c r="E318" s="38" t="s">
        <v>1091</v>
      </c>
      <c r="F318" s="36"/>
      <c r="G318" s="36"/>
      <c r="H318" s="36"/>
      <c r="I318" s="36"/>
      <c r="J318" s="47"/>
      <c r="K318" s="47"/>
      <c r="L318" s="49">
        <v>41841</v>
      </c>
      <c r="M318" s="91">
        <v>42684</v>
      </c>
      <c r="N318" s="50" t="s">
        <v>1141</v>
      </c>
      <c r="O318" s="44">
        <f t="shared" si="12"/>
        <v>2.3095890410958906</v>
      </c>
      <c r="P318" s="39"/>
      <c r="Q318" s="39"/>
      <c r="R318" s="39"/>
      <c r="S318" s="47" t="s">
        <v>1109</v>
      </c>
    </row>
    <row r="319" spans="2:19" ht="15" customHeight="1">
      <c r="B319" s="8">
        <f t="shared" si="13"/>
        <v>310</v>
      </c>
      <c r="C319" s="69" t="s">
        <v>236</v>
      </c>
      <c r="D319" s="37" t="s">
        <v>613</v>
      </c>
      <c r="E319" s="38" t="s">
        <v>1101</v>
      </c>
      <c r="F319" s="36"/>
      <c r="G319" s="36"/>
      <c r="H319" s="36"/>
      <c r="I319" s="36"/>
      <c r="J319" s="47"/>
      <c r="K319" s="47"/>
      <c r="L319" s="49">
        <v>41977</v>
      </c>
      <c r="M319" s="91">
        <v>42551</v>
      </c>
      <c r="N319" s="50" t="s">
        <v>587</v>
      </c>
      <c r="O319" s="44">
        <f t="shared" si="12"/>
        <v>1.5726027397260274</v>
      </c>
      <c r="P319" s="39"/>
      <c r="Q319" s="39"/>
      <c r="R319" s="39"/>
      <c r="S319" s="47" t="s">
        <v>1102</v>
      </c>
    </row>
    <row r="320" spans="2:19" ht="15" customHeight="1">
      <c r="B320" s="8">
        <f t="shared" si="13"/>
        <v>311</v>
      </c>
      <c r="C320" s="69" t="s">
        <v>1103</v>
      </c>
      <c r="D320" s="37" t="s">
        <v>479</v>
      </c>
      <c r="E320" s="38" t="s">
        <v>1104</v>
      </c>
      <c r="F320" s="36"/>
      <c r="G320" s="36"/>
      <c r="H320" s="36"/>
      <c r="I320" s="36"/>
      <c r="J320" s="47"/>
      <c r="K320" s="47"/>
      <c r="L320" s="49">
        <v>41977</v>
      </c>
      <c r="M320" s="73">
        <f t="shared" si="11"/>
        <v>43733</v>
      </c>
      <c r="N320" s="50"/>
      <c r="O320" s="44">
        <f t="shared" si="12"/>
        <v>4.810958904109589</v>
      </c>
      <c r="P320" s="39"/>
      <c r="Q320" s="39"/>
      <c r="R320" s="39"/>
      <c r="S320" s="47" t="s">
        <v>1105</v>
      </c>
    </row>
    <row r="321" spans="2:19" ht="15" customHeight="1">
      <c r="B321" s="8">
        <f t="shared" si="13"/>
        <v>312</v>
      </c>
      <c r="C321" s="101" t="s">
        <v>1106</v>
      </c>
      <c r="D321" s="102" t="s">
        <v>604</v>
      </c>
      <c r="E321" s="103" t="s">
        <v>496</v>
      </c>
      <c r="F321" s="93"/>
      <c r="G321" s="93"/>
      <c r="H321" s="93"/>
      <c r="I321" s="93"/>
      <c r="J321" s="104"/>
      <c r="K321" s="104"/>
      <c r="L321" s="118">
        <v>42061</v>
      </c>
      <c r="M321" s="119">
        <v>42754</v>
      </c>
      <c r="N321" s="105" t="s">
        <v>1141</v>
      </c>
      <c r="O321" s="120">
        <f t="shared" si="12"/>
        <v>1.8986301369863015</v>
      </c>
      <c r="P321" s="94"/>
      <c r="Q321" s="94"/>
      <c r="R321" s="94"/>
      <c r="S321" s="104" t="s">
        <v>435</v>
      </c>
    </row>
    <row r="322" spans="1:21" ht="15" customHeight="1">
      <c r="A322" s="128"/>
      <c r="B322" s="131">
        <f t="shared" si="13"/>
        <v>313</v>
      </c>
      <c r="C322" s="129" t="s">
        <v>244</v>
      </c>
      <c r="D322" s="121" t="s">
        <v>448</v>
      </c>
      <c r="E322" s="122" t="s">
        <v>502</v>
      </c>
      <c r="F322" s="123"/>
      <c r="G322" s="123"/>
      <c r="H322" s="123"/>
      <c r="I322" s="123"/>
      <c r="J322" s="123"/>
      <c r="K322" s="123"/>
      <c r="L322" s="124">
        <v>42348</v>
      </c>
      <c r="M322" s="125">
        <f t="shared" si="11"/>
        <v>43733</v>
      </c>
      <c r="N322" s="126"/>
      <c r="O322" s="127">
        <f t="shared" si="12"/>
        <v>3.7945205479452055</v>
      </c>
      <c r="P322" s="27"/>
      <c r="Q322" s="27"/>
      <c r="R322" s="27"/>
      <c r="S322" s="123"/>
      <c r="T322" s="128"/>
      <c r="U322" s="128"/>
    </row>
    <row r="323" spans="1:21" ht="12">
      <c r="A323" s="128"/>
      <c r="B323" s="131">
        <v>315</v>
      </c>
      <c r="C323" s="129" t="s">
        <v>326</v>
      </c>
      <c r="D323" s="106" t="s">
        <v>1138</v>
      </c>
      <c r="E323" s="107" t="s">
        <v>518</v>
      </c>
      <c r="F323" s="108"/>
      <c r="G323" s="108"/>
      <c r="H323" s="108"/>
      <c r="I323" s="108"/>
      <c r="J323" s="108"/>
      <c r="K323" s="108"/>
      <c r="L323" s="124">
        <v>42453</v>
      </c>
      <c r="M323" s="125">
        <f t="shared" si="11"/>
        <v>43733</v>
      </c>
      <c r="N323" s="108"/>
      <c r="O323" s="110">
        <f t="shared" si="12"/>
        <v>3.506849315068493</v>
      </c>
      <c r="P323" s="108"/>
      <c r="Q323" s="108"/>
      <c r="R323" s="27" t="s">
        <v>1157</v>
      </c>
      <c r="S323" s="108" t="s">
        <v>1143</v>
      </c>
      <c r="T323" s="128"/>
      <c r="U323" s="128"/>
    </row>
    <row r="324" spans="1:21" ht="15" customHeight="1">
      <c r="A324" s="128"/>
      <c r="B324" s="131">
        <f>B322+1</f>
        <v>314</v>
      </c>
      <c r="C324" s="129" t="s">
        <v>1134</v>
      </c>
      <c r="D324" s="121" t="s">
        <v>401</v>
      </c>
      <c r="E324" s="122" t="s">
        <v>1135</v>
      </c>
      <c r="F324" s="123"/>
      <c r="G324" s="123"/>
      <c r="H324" s="123"/>
      <c r="I324" s="123"/>
      <c r="J324" s="123"/>
      <c r="K324" s="123"/>
      <c r="L324" s="124">
        <v>42544</v>
      </c>
      <c r="M324" s="125">
        <f t="shared" si="11"/>
        <v>43733</v>
      </c>
      <c r="N324" s="126"/>
      <c r="O324" s="127">
        <f t="shared" si="12"/>
        <v>3.2575342465753425</v>
      </c>
      <c r="P324" s="27"/>
      <c r="Q324" s="27"/>
      <c r="R324" s="27"/>
      <c r="S324" s="123" t="s">
        <v>1140</v>
      </c>
      <c r="T324" s="128"/>
      <c r="U324" s="128"/>
    </row>
    <row r="325" spans="1:21" ht="15" customHeight="1">
      <c r="A325" s="128"/>
      <c r="B325" s="131">
        <v>316</v>
      </c>
      <c r="C325" s="129" t="s">
        <v>1139</v>
      </c>
      <c r="D325" s="26" t="s">
        <v>724</v>
      </c>
      <c r="E325" s="107" t="s">
        <v>725</v>
      </c>
      <c r="F325" s="108"/>
      <c r="G325" s="108"/>
      <c r="H325" s="108"/>
      <c r="I325" s="108"/>
      <c r="J325" s="108"/>
      <c r="K325" s="108"/>
      <c r="L325" s="124">
        <v>42684</v>
      </c>
      <c r="M325" s="125">
        <f t="shared" si="11"/>
        <v>43733</v>
      </c>
      <c r="N325" s="108"/>
      <c r="O325" s="127">
        <f t="shared" si="12"/>
        <v>2.873972602739726</v>
      </c>
      <c r="P325" s="108"/>
      <c r="Q325" s="108"/>
      <c r="R325" s="108"/>
      <c r="S325" s="108"/>
      <c r="T325" s="128"/>
      <c r="U325" s="128"/>
    </row>
    <row r="326" spans="1:21" ht="15" customHeight="1">
      <c r="A326" s="128"/>
      <c r="B326" s="131">
        <v>317</v>
      </c>
      <c r="C326" s="130" t="s">
        <v>411</v>
      </c>
      <c r="D326" s="26" t="s">
        <v>453</v>
      </c>
      <c r="E326" s="109" t="s">
        <v>459</v>
      </c>
      <c r="F326" s="108"/>
      <c r="G326" s="108"/>
      <c r="H326" s="108"/>
      <c r="I326" s="108"/>
      <c r="J326" s="108"/>
      <c r="K326" s="108"/>
      <c r="L326" s="124">
        <v>42817</v>
      </c>
      <c r="M326" s="125">
        <f t="shared" si="11"/>
        <v>43733</v>
      </c>
      <c r="N326" s="108"/>
      <c r="O326" s="127">
        <f t="shared" si="12"/>
        <v>2.5095890410958903</v>
      </c>
      <c r="P326" s="108"/>
      <c r="Q326" s="108"/>
      <c r="R326" s="108"/>
      <c r="S326" s="108" t="s">
        <v>1142</v>
      </c>
      <c r="T326" s="128"/>
      <c r="U326" s="128"/>
    </row>
    <row r="327" spans="1:21" ht="15" customHeight="1">
      <c r="A327" s="128"/>
      <c r="B327" s="131">
        <v>318</v>
      </c>
      <c r="C327" s="130" t="s">
        <v>1147</v>
      </c>
      <c r="D327" s="26" t="s">
        <v>401</v>
      </c>
      <c r="E327" s="108" t="s">
        <v>319</v>
      </c>
      <c r="F327" s="108"/>
      <c r="G327" s="108"/>
      <c r="H327" s="108"/>
      <c r="I327" s="108"/>
      <c r="J327" s="108"/>
      <c r="K327" s="108"/>
      <c r="L327" s="124">
        <v>43048</v>
      </c>
      <c r="M327" s="125">
        <f t="shared" si="11"/>
        <v>43733</v>
      </c>
      <c r="N327" s="108"/>
      <c r="O327" s="127">
        <f t="shared" si="12"/>
        <v>1.8767123287671232</v>
      </c>
      <c r="P327" s="108"/>
      <c r="Q327" s="108"/>
      <c r="R327" s="108"/>
      <c r="S327" s="108" t="s">
        <v>1148</v>
      </c>
      <c r="T327" s="128"/>
      <c r="U327" s="128"/>
    </row>
    <row r="328" spans="1:21" ht="15" customHeight="1">
      <c r="A328" s="128"/>
      <c r="B328" s="131">
        <v>319</v>
      </c>
      <c r="C328" s="130" t="s">
        <v>1153</v>
      </c>
      <c r="D328" s="132" t="s">
        <v>1154</v>
      </c>
      <c r="E328" s="108" t="s">
        <v>459</v>
      </c>
      <c r="F328" s="108"/>
      <c r="G328" s="108"/>
      <c r="H328" s="108"/>
      <c r="I328" s="108"/>
      <c r="J328" s="108"/>
      <c r="K328" s="108"/>
      <c r="L328" s="124">
        <v>43167</v>
      </c>
      <c r="M328" s="125">
        <f t="shared" si="11"/>
        <v>43733</v>
      </c>
      <c r="N328" s="108"/>
      <c r="O328" s="127">
        <f t="shared" si="12"/>
        <v>1.5506849315068494</v>
      </c>
      <c r="P328" s="108"/>
      <c r="Q328" s="108"/>
      <c r="R328" s="108"/>
      <c r="S328" s="108" t="s">
        <v>1155</v>
      </c>
      <c r="T328" s="128"/>
      <c r="U328" s="128"/>
    </row>
    <row r="329" spans="1:21" ht="12">
      <c r="A329" s="128"/>
      <c r="B329" s="131">
        <v>320</v>
      </c>
      <c r="C329" s="130"/>
      <c r="D329" s="108"/>
      <c r="E329" s="108"/>
      <c r="F329" s="108"/>
      <c r="G329" s="108"/>
      <c r="H329" s="108"/>
      <c r="I329" s="108"/>
      <c r="J329" s="108"/>
      <c r="K329" s="108"/>
      <c r="L329" s="124"/>
      <c r="M329" s="108"/>
      <c r="N329" s="108"/>
      <c r="O329" s="127">
        <f t="shared" si="12"/>
        <v>0</v>
      </c>
      <c r="P329" s="108"/>
      <c r="Q329" s="108"/>
      <c r="R329" s="108"/>
      <c r="S329" s="108"/>
      <c r="T329" s="128"/>
      <c r="U329" s="128"/>
    </row>
  </sheetData>
  <sheetProtection/>
  <printOptions horizontalCentered="1"/>
  <pageMargins left="0.2362204724409449" right="0.15748031496062992" top="0.7480314960629921" bottom="0.1968503937007874" header="0" footer="0"/>
  <pageSetup fitToHeight="5" fitToWidth="1" horizontalDpi="600" verticalDpi="600" orientation="portrait" paperSize="9" scale="68" r:id="rId1"/>
  <headerFooter alignWithMargins="0">
    <oddHeader>&amp;L
307
 Members in Total&amp;C&amp;"Arial,Bold"&amp;12&amp;UThe Rotary Club of Grays Thurrock&amp;"Arial,Regular"
&amp;R
&amp;D
</oddHeader>
  </headerFooter>
  <rowBreaks count="4" manualBreakCount="4">
    <brk id="71" min="1" max="18" man="1"/>
    <brk id="140" min="1" max="18" man="1"/>
    <brk id="207" min="1" max="18" man="1"/>
    <brk id="276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tabSelected="1" zoomScale="200" zoomScaleNormal="200" zoomScalePageLayoutView="0" workbookViewId="0" topLeftCell="A1">
      <pane ySplit="4030" topLeftCell="A31" activePane="bottomLeft" state="split"/>
      <selection pane="topLeft" activeCell="A1" sqref="A1"/>
      <selection pane="bottomLeft" activeCell="C31" sqref="C31"/>
      <selection pane="topLeft" activeCell="A1" sqref="A1"/>
      <selection pane="topLeft" activeCell="A1" sqref="A1"/>
      <selection pane="topLeft" activeCell="G4" sqref="G4"/>
    </sheetView>
  </sheetViews>
  <sheetFormatPr defaultColWidth="9.140625" defaultRowHeight="12.75"/>
  <cols>
    <col min="1" max="1" width="5.7109375" style="0" customWidth="1"/>
    <col min="2" max="2" width="0.85546875" style="0" customWidth="1"/>
    <col min="3" max="3" width="35.57421875" style="0" customWidth="1"/>
    <col min="4" max="4" width="27.8515625" style="0" customWidth="1"/>
    <col min="5" max="5" width="25.57421875" style="0" customWidth="1"/>
    <col min="6" max="6" width="17.140625" style="0" customWidth="1"/>
    <col min="7" max="7" width="15.421875" style="8" customWidth="1"/>
  </cols>
  <sheetData>
    <row r="2" ht="17.25">
      <c r="F2" s="98" t="s">
        <v>1115</v>
      </c>
    </row>
    <row r="4" ht="18">
      <c r="C4" s="99" t="s">
        <v>1116</v>
      </c>
    </row>
    <row r="5" ht="12.75">
      <c r="C5" s="100" t="s">
        <v>1119</v>
      </c>
    </row>
    <row r="6" spans="3:7" ht="12">
      <c r="C6" s="29" t="s">
        <v>1120</v>
      </c>
      <c r="G6"/>
    </row>
    <row r="7" ht="12.75">
      <c r="C7" s="100" t="s">
        <v>1121</v>
      </c>
    </row>
    <row r="8" spans="3:5" ht="12.75">
      <c r="C8" s="100"/>
      <c r="E8" t="s">
        <v>1122</v>
      </c>
    </row>
    <row r="9" ht="12.75">
      <c r="C9" s="100"/>
    </row>
    <row r="10" ht="12.75">
      <c r="C10" s="100" t="s">
        <v>1123</v>
      </c>
    </row>
    <row r="12" ht="12.75" thickBot="1"/>
    <row r="13" spans="1:7" ht="30.75" customHeight="1" thickBot="1" thickTop="1">
      <c r="A13" s="9" t="s">
        <v>946</v>
      </c>
      <c r="B13" s="10"/>
      <c r="C13" s="11" t="s">
        <v>2</v>
      </c>
      <c r="D13" s="11" t="s">
        <v>393</v>
      </c>
      <c r="E13" s="11" t="s">
        <v>394</v>
      </c>
      <c r="F13" s="23" t="s">
        <v>958</v>
      </c>
      <c r="G13" s="25" t="s">
        <v>1077</v>
      </c>
    </row>
    <row r="14" spans="1:7" ht="4.5" customHeight="1">
      <c r="A14" s="12"/>
      <c r="B14" s="13"/>
      <c r="C14" s="20"/>
      <c r="D14" s="20"/>
      <c r="E14" s="20"/>
      <c r="F14" s="20"/>
      <c r="G14" s="26"/>
    </row>
    <row r="15" spans="1:7" ht="18" customHeight="1">
      <c r="A15" s="14">
        <v>1930</v>
      </c>
      <c r="B15" s="15"/>
      <c r="C15" s="96" t="s">
        <v>959</v>
      </c>
      <c r="D15" s="22" t="s">
        <v>960</v>
      </c>
      <c r="E15" s="22" t="s">
        <v>961</v>
      </c>
      <c r="F15" s="24"/>
      <c r="G15" s="26"/>
    </row>
    <row r="16" spans="1:7" ht="18" customHeight="1">
      <c r="A16" s="14">
        <f aca="true" t="shared" si="0" ref="A16:A40">A15+1</f>
        <v>1931</v>
      </c>
      <c r="B16" s="15"/>
      <c r="C16" s="96" t="s">
        <v>962</v>
      </c>
      <c r="D16" s="22" t="s">
        <v>960</v>
      </c>
      <c r="E16" s="22" t="s">
        <v>961</v>
      </c>
      <c r="F16" s="24"/>
      <c r="G16" s="26"/>
    </row>
    <row r="17" spans="1:7" ht="18" customHeight="1">
      <c r="A17" s="14">
        <f t="shared" si="0"/>
        <v>1932</v>
      </c>
      <c r="B17" s="15"/>
      <c r="C17" s="96" t="s">
        <v>963</v>
      </c>
      <c r="D17" s="22" t="s">
        <v>960</v>
      </c>
      <c r="E17" s="22" t="s">
        <v>961</v>
      </c>
      <c r="F17" s="24"/>
      <c r="G17" s="26"/>
    </row>
    <row r="18" spans="1:7" ht="18" customHeight="1">
      <c r="A18" s="14">
        <f t="shared" si="0"/>
        <v>1933</v>
      </c>
      <c r="B18" s="15"/>
      <c r="C18" s="28" t="s">
        <v>964</v>
      </c>
      <c r="D18" s="22" t="s">
        <v>960</v>
      </c>
      <c r="E18" s="22" t="s">
        <v>965</v>
      </c>
      <c r="F18" s="24"/>
      <c r="G18" s="26"/>
    </row>
    <row r="19" spans="1:7" ht="18" customHeight="1">
      <c r="A19" s="14">
        <f t="shared" si="0"/>
        <v>1934</v>
      </c>
      <c r="B19" s="15"/>
      <c r="C19" s="96" t="s">
        <v>966</v>
      </c>
      <c r="D19" s="22" t="s">
        <v>960</v>
      </c>
      <c r="E19" s="22" t="s">
        <v>967</v>
      </c>
      <c r="F19" s="24"/>
      <c r="G19" s="26"/>
    </row>
    <row r="20" spans="1:7" ht="18" customHeight="1">
      <c r="A20" s="14">
        <f t="shared" si="0"/>
        <v>1935</v>
      </c>
      <c r="B20" s="15"/>
      <c r="C20" s="96" t="s">
        <v>968</v>
      </c>
      <c r="D20" s="22" t="s">
        <v>969</v>
      </c>
      <c r="E20" s="22" t="s">
        <v>967</v>
      </c>
      <c r="F20" s="24"/>
      <c r="G20" s="26"/>
    </row>
    <row r="21" spans="1:7" ht="18" customHeight="1">
      <c r="A21" s="14">
        <f t="shared" si="0"/>
        <v>1936</v>
      </c>
      <c r="B21" s="15"/>
      <c r="C21" s="96" t="s">
        <v>970</v>
      </c>
      <c r="D21" s="22" t="s">
        <v>971</v>
      </c>
      <c r="E21" s="22" t="s">
        <v>967</v>
      </c>
      <c r="F21" s="24"/>
      <c r="G21" s="26"/>
    </row>
    <row r="22" spans="1:7" ht="18" customHeight="1">
      <c r="A22" s="14">
        <f t="shared" si="0"/>
        <v>1937</v>
      </c>
      <c r="B22" s="15"/>
      <c r="C22" s="96" t="s">
        <v>972</v>
      </c>
      <c r="D22" s="22" t="s">
        <v>973</v>
      </c>
      <c r="E22" s="22" t="s">
        <v>974</v>
      </c>
      <c r="F22" s="24"/>
      <c r="G22" s="26"/>
    </row>
    <row r="23" spans="1:7" ht="18" customHeight="1">
      <c r="A23" s="14">
        <f t="shared" si="0"/>
        <v>1938</v>
      </c>
      <c r="B23" s="15"/>
      <c r="C23" s="96" t="s">
        <v>975</v>
      </c>
      <c r="D23" s="22" t="s">
        <v>973</v>
      </c>
      <c r="E23" s="22" t="s">
        <v>974</v>
      </c>
      <c r="F23" s="24"/>
      <c r="G23" s="27" t="s">
        <v>957</v>
      </c>
    </row>
    <row r="24" spans="1:7" ht="18" customHeight="1">
      <c r="A24" s="14">
        <f t="shared" si="0"/>
        <v>1939</v>
      </c>
      <c r="B24" s="15"/>
      <c r="C24" s="28" t="s">
        <v>976</v>
      </c>
      <c r="D24" s="22" t="s">
        <v>973</v>
      </c>
      <c r="E24" s="22" t="s">
        <v>974</v>
      </c>
      <c r="F24" s="24"/>
      <c r="G24" s="26"/>
    </row>
    <row r="25" spans="1:7" ht="18" customHeight="1">
      <c r="A25" s="14">
        <f t="shared" si="0"/>
        <v>1940</v>
      </c>
      <c r="B25" s="15"/>
      <c r="C25" s="96" t="s">
        <v>977</v>
      </c>
      <c r="D25" s="22" t="s">
        <v>973</v>
      </c>
      <c r="E25" s="22" t="s">
        <v>974</v>
      </c>
      <c r="F25" s="24"/>
      <c r="G25" s="26"/>
    </row>
    <row r="26" spans="1:7" ht="18" customHeight="1">
      <c r="A26" s="14">
        <f t="shared" si="0"/>
        <v>1941</v>
      </c>
      <c r="B26" s="15"/>
      <c r="C26" s="96" t="s">
        <v>978</v>
      </c>
      <c r="D26" s="22" t="s">
        <v>979</v>
      </c>
      <c r="E26" s="22" t="s">
        <v>974</v>
      </c>
      <c r="F26" s="24"/>
      <c r="G26" s="26"/>
    </row>
    <row r="27" spans="1:7" ht="18" customHeight="1">
      <c r="A27" s="14">
        <f t="shared" si="0"/>
        <v>1942</v>
      </c>
      <c r="B27" s="15"/>
      <c r="C27" s="96" t="s">
        <v>980</v>
      </c>
      <c r="D27" s="22" t="s">
        <v>981</v>
      </c>
      <c r="E27" s="22" t="s">
        <v>974</v>
      </c>
      <c r="F27" s="24"/>
      <c r="G27" s="26"/>
    </row>
    <row r="28" spans="1:7" ht="18" customHeight="1">
      <c r="A28" s="14">
        <f t="shared" si="0"/>
        <v>1943</v>
      </c>
      <c r="B28" s="15"/>
      <c r="C28" s="96" t="s">
        <v>982</v>
      </c>
      <c r="D28" s="22" t="s">
        <v>983</v>
      </c>
      <c r="E28" s="22" t="s">
        <v>974</v>
      </c>
      <c r="F28" s="24"/>
      <c r="G28" s="26"/>
    </row>
    <row r="29" spans="1:7" ht="18" customHeight="1">
      <c r="A29" s="14">
        <f t="shared" si="0"/>
        <v>1944</v>
      </c>
      <c r="B29" s="15"/>
      <c r="C29" s="96" t="s">
        <v>984</v>
      </c>
      <c r="D29" s="22" t="s">
        <v>983</v>
      </c>
      <c r="E29" s="22" t="s">
        <v>974</v>
      </c>
      <c r="F29" s="24"/>
      <c r="G29" s="26" t="s">
        <v>957</v>
      </c>
    </row>
    <row r="30" spans="1:7" ht="18" customHeight="1">
      <c r="A30" s="14">
        <f t="shared" si="0"/>
        <v>1945</v>
      </c>
      <c r="B30" s="15"/>
      <c r="C30" s="96" t="s">
        <v>985</v>
      </c>
      <c r="D30" s="22" t="s">
        <v>983</v>
      </c>
      <c r="E30" s="22" t="s">
        <v>986</v>
      </c>
      <c r="F30" s="24"/>
      <c r="G30" s="26"/>
    </row>
    <row r="31" spans="1:7" ht="18" customHeight="1">
      <c r="A31" s="14">
        <f t="shared" si="0"/>
        <v>1946</v>
      </c>
      <c r="B31" s="15"/>
      <c r="C31" s="28" t="s">
        <v>987</v>
      </c>
      <c r="D31" s="22" t="s">
        <v>983</v>
      </c>
      <c r="E31" s="22" t="s">
        <v>986</v>
      </c>
      <c r="F31" s="24"/>
      <c r="G31" s="26" t="s">
        <v>957</v>
      </c>
    </row>
    <row r="32" spans="1:7" ht="18" customHeight="1">
      <c r="A32" s="14">
        <f t="shared" si="0"/>
        <v>1947</v>
      </c>
      <c r="B32" s="15"/>
      <c r="C32" s="96" t="s">
        <v>988</v>
      </c>
      <c r="D32" s="22" t="s">
        <v>983</v>
      </c>
      <c r="E32" s="22" t="s">
        <v>986</v>
      </c>
      <c r="F32" s="24"/>
      <c r="G32" s="26" t="s">
        <v>957</v>
      </c>
    </row>
    <row r="33" spans="1:7" ht="18" customHeight="1">
      <c r="A33" s="14">
        <f t="shared" si="0"/>
        <v>1948</v>
      </c>
      <c r="B33" s="15"/>
      <c r="C33" s="96" t="s">
        <v>989</v>
      </c>
      <c r="D33" s="22" t="s">
        <v>990</v>
      </c>
      <c r="E33" s="22" t="s">
        <v>986</v>
      </c>
      <c r="F33" s="24"/>
      <c r="G33" s="26" t="s">
        <v>957</v>
      </c>
    </row>
    <row r="34" spans="1:7" ht="18" customHeight="1">
      <c r="A34" s="14">
        <f t="shared" si="0"/>
        <v>1949</v>
      </c>
      <c r="B34" s="15"/>
      <c r="C34" s="96" t="s">
        <v>991</v>
      </c>
      <c r="D34" s="21" t="s">
        <v>992</v>
      </c>
      <c r="E34" s="22" t="s">
        <v>986</v>
      </c>
      <c r="F34" s="24"/>
      <c r="G34" s="26" t="s">
        <v>957</v>
      </c>
    </row>
    <row r="35" spans="1:7" ht="18" customHeight="1">
      <c r="A35" s="14">
        <f t="shared" si="0"/>
        <v>1950</v>
      </c>
      <c r="B35" s="15"/>
      <c r="C35" s="96" t="s">
        <v>993</v>
      </c>
      <c r="D35" s="21" t="s">
        <v>992</v>
      </c>
      <c r="E35" s="22" t="s">
        <v>994</v>
      </c>
      <c r="F35" s="24"/>
      <c r="G35" s="26" t="s">
        <v>957</v>
      </c>
    </row>
    <row r="36" spans="1:7" ht="18" customHeight="1">
      <c r="A36" s="14">
        <f t="shared" si="0"/>
        <v>1951</v>
      </c>
      <c r="B36" s="15"/>
      <c r="C36" s="96" t="s">
        <v>995</v>
      </c>
      <c r="D36" s="22" t="s">
        <v>996</v>
      </c>
      <c r="E36" s="22" t="s">
        <v>994</v>
      </c>
      <c r="F36" s="24"/>
      <c r="G36" s="26" t="s">
        <v>957</v>
      </c>
    </row>
    <row r="37" spans="1:7" ht="18" customHeight="1">
      <c r="A37" s="14">
        <f t="shared" si="0"/>
        <v>1952</v>
      </c>
      <c r="B37" s="15"/>
      <c r="C37" s="96" t="s">
        <v>997</v>
      </c>
      <c r="D37" s="22" t="s">
        <v>996</v>
      </c>
      <c r="E37" s="22" t="s">
        <v>994</v>
      </c>
      <c r="F37" s="24"/>
      <c r="G37" s="26" t="s">
        <v>957</v>
      </c>
    </row>
    <row r="38" spans="1:7" ht="18" customHeight="1">
      <c r="A38" s="14">
        <f t="shared" si="0"/>
        <v>1953</v>
      </c>
      <c r="B38" s="15"/>
      <c r="C38" s="96" t="s">
        <v>998</v>
      </c>
      <c r="D38" s="22" t="s">
        <v>996</v>
      </c>
      <c r="E38" s="22" t="s">
        <v>994</v>
      </c>
      <c r="F38" s="24"/>
      <c r="G38" s="26" t="s">
        <v>957</v>
      </c>
    </row>
    <row r="39" spans="1:7" ht="18" customHeight="1">
      <c r="A39" s="14">
        <f t="shared" si="0"/>
        <v>1954</v>
      </c>
      <c r="B39" s="15"/>
      <c r="C39" s="96" t="s">
        <v>999</v>
      </c>
      <c r="D39" s="22" t="s">
        <v>1000</v>
      </c>
      <c r="E39" s="22" t="s">
        <v>994</v>
      </c>
      <c r="F39" s="24"/>
      <c r="G39" s="26"/>
    </row>
    <row r="40" spans="1:7" ht="18" customHeight="1">
      <c r="A40" s="14">
        <f t="shared" si="0"/>
        <v>1955</v>
      </c>
      <c r="B40" s="15"/>
      <c r="C40" s="96" t="s">
        <v>1001</v>
      </c>
      <c r="D40" s="22" t="s">
        <v>1002</v>
      </c>
      <c r="E40" s="22" t="s">
        <v>1003</v>
      </c>
      <c r="F40" s="24"/>
      <c r="G40" s="26" t="s">
        <v>957</v>
      </c>
    </row>
    <row r="41" spans="1:7" ht="18" customHeight="1">
      <c r="A41" s="16">
        <v>1956</v>
      </c>
      <c r="B41" s="15"/>
      <c r="C41" s="96" t="s">
        <v>1004</v>
      </c>
      <c r="D41" s="22" t="s">
        <v>1002</v>
      </c>
      <c r="E41" s="22" t="s">
        <v>1003</v>
      </c>
      <c r="F41" s="24"/>
      <c r="G41" s="26"/>
    </row>
    <row r="42" spans="1:7" ht="18" customHeight="1">
      <c r="A42" s="16">
        <f aca="true" t="shared" si="1" ref="A42:A52">A41+1</f>
        <v>1957</v>
      </c>
      <c r="B42" s="15"/>
      <c r="C42" s="28" t="s">
        <v>1005</v>
      </c>
      <c r="D42" s="22" t="s">
        <v>1002</v>
      </c>
      <c r="E42" s="22" t="s">
        <v>1003</v>
      </c>
      <c r="F42" s="24"/>
      <c r="G42" s="26" t="s">
        <v>957</v>
      </c>
    </row>
    <row r="43" spans="1:7" ht="18" customHeight="1">
      <c r="A43" s="16">
        <f t="shared" si="1"/>
        <v>1958</v>
      </c>
      <c r="B43" s="15"/>
      <c r="C43" s="96" t="s">
        <v>1006</v>
      </c>
      <c r="D43" s="22" t="s">
        <v>1114</v>
      </c>
      <c r="E43" s="22" t="s">
        <v>1003</v>
      </c>
      <c r="F43" s="24"/>
      <c r="G43" s="26" t="s">
        <v>957</v>
      </c>
    </row>
    <row r="44" spans="1:7" ht="18" customHeight="1">
      <c r="A44" s="16">
        <f t="shared" si="1"/>
        <v>1959</v>
      </c>
      <c r="B44" s="15"/>
      <c r="C44" s="96" t="s">
        <v>1007</v>
      </c>
      <c r="D44" s="22" t="s">
        <v>1008</v>
      </c>
      <c r="E44" s="21" t="s">
        <v>1009</v>
      </c>
      <c r="F44" s="24"/>
      <c r="G44" s="26" t="s">
        <v>957</v>
      </c>
    </row>
    <row r="45" spans="1:7" ht="18" customHeight="1">
      <c r="A45" s="16">
        <f t="shared" si="1"/>
        <v>1960</v>
      </c>
      <c r="B45" s="15"/>
      <c r="C45" s="96" t="s">
        <v>1010</v>
      </c>
      <c r="D45" s="22" t="s">
        <v>1011</v>
      </c>
      <c r="E45" s="21" t="s">
        <v>1009</v>
      </c>
      <c r="F45" s="24"/>
      <c r="G45" s="27" t="s">
        <v>957</v>
      </c>
    </row>
    <row r="46" spans="1:7" ht="18" customHeight="1">
      <c r="A46" s="16">
        <f t="shared" si="1"/>
        <v>1961</v>
      </c>
      <c r="B46" s="15"/>
      <c r="C46" s="96" t="s">
        <v>1012</v>
      </c>
      <c r="D46" s="22" t="s">
        <v>1011</v>
      </c>
      <c r="E46" s="22" t="s">
        <v>1013</v>
      </c>
      <c r="F46" s="24"/>
      <c r="G46" s="26" t="s">
        <v>957</v>
      </c>
    </row>
    <row r="47" spans="1:7" ht="18" customHeight="1">
      <c r="A47" s="16">
        <f t="shared" si="1"/>
        <v>1962</v>
      </c>
      <c r="B47" s="15"/>
      <c r="C47" s="96" t="s">
        <v>1009</v>
      </c>
      <c r="D47" s="22" t="s">
        <v>1011</v>
      </c>
      <c r="E47" s="22" t="s">
        <v>1014</v>
      </c>
      <c r="F47" s="24"/>
      <c r="G47" s="26" t="s">
        <v>957</v>
      </c>
    </row>
    <row r="48" spans="1:7" ht="18" customHeight="1">
      <c r="A48" s="16">
        <f t="shared" si="1"/>
        <v>1963</v>
      </c>
      <c r="B48" s="15"/>
      <c r="C48" s="96" t="s">
        <v>1015</v>
      </c>
      <c r="D48" s="22" t="s">
        <v>1016</v>
      </c>
      <c r="E48" s="22" t="s">
        <v>1017</v>
      </c>
      <c r="F48" s="24"/>
      <c r="G48" s="26" t="s">
        <v>957</v>
      </c>
    </row>
    <row r="49" spans="1:7" ht="18" customHeight="1">
      <c r="A49" s="16">
        <f t="shared" si="1"/>
        <v>1964</v>
      </c>
      <c r="B49" s="15"/>
      <c r="C49" s="96" t="s">
        <v>1018</v>
      </c>
      <c r="D49" s="22" t="s">
        <v>1016</v>
      </c>
      <c r="E49" s="22" t="s">
        <v>1017</v>
      </c>
      <c r="F49" s="24"/>
      <c r="G49" s="26" t="s">
        <v>957</v>
      </c>
    </row>
    <row r="50" spans="1:7" ht="18" customHeight="1">
      <c r="A50" s="16">
        <f t="shared" si="1"/>
        <v>1965</v>
      </c>
      <c r="B50" s="15"/>
      <c r="C50" s="96" t="s">
        <v>1019</v>
      </c>
      <c r="D50" s="22" t="s">
        <v>1016</v>
      </c>
      <c r="E50" s="22" t="s">
        <v>1017</v>
      </c>
      <c r="F50" s="24"/>
      <c r="G50" s="26" t="s">
        <v>957</v>
      </c>
    </row>
    <row r="51" spans="1:7" ht="18" customHeight="1">
      <c r="A51" s="16">
        <f t="shared" si="1"/>
        <v>1966</v>
      </c>
      <c r="B51" s="15"/>
      <c r="C51" s="96" t="s">
        <v>1020</v>
      </c>
      <c r="D51" s="22" t="s">
        <v>1016</v>
      </c>
      <c r="E51" s="22" t="s">
        <v>1017</v>
      </c>
      <c r="F51" s="24"/>
      <c r="G51" s="26" t="s">
        <v>957</v>
      </c>
    </row>
    <row r="52" spans="1:7" ht="18" customHeight="1">
      <c r="A52" s="16">
        <f t="shared" si="1"/>
        <v>1967</v>
      </c>
      <c r="B52" s="15"/>
      <c r="C52" s="96" t="s">
        <v>1021</v>
      </c>
      <c r="D52" s="22" t="s">
        <v>1016</v>
      </c>
      <c r="E52" s="22" t="s">
        <v>1017</v>
      </c>
      <c r="F52" s="24"/>
      <c r="G52" s="26" t="s">
        <v>957</v>
      </c>
    </row>
    <row r="53" spans="1:7" ht="18" customHeight="1">
      <c r="A53" s="16">
        <f>A52+1</f>
        <v>1968</v>
      </c>
      <c r="B53" s="15"/>
      <c r="C53" s="96" t="s">
        <v>1022</v>
      </c>
      <c r="D53" s="22" t="s">
        <v>1023</v>
      </c>
      <c r="E53" s="22" t="s">
        <v>1024</v>
      </c>
      <c r="F53" s="24"/>
      <c r="G53" s="26" t="s">
        <v>957</v>
      </c>
    </row>
    <row r="54" spans="1:7" ht="18" customHeight="1">
      <c r="A54" s="16">
        <v>1969</v>
      </c>
      <c r="B54" s="15"/>
      <c r="C54" s="96" t="s">
        <v>1025</v>
      </c>
      <c r="D54" s="22" t="s">
        <v>1023</v>
      </c>
      <c r="E54" s="22" t="s">
        <v>1024</v>
      </c>
      <c r="F54" s="24"/>
      <c r="G54" s="26" t="s">
        <v>957</v>
      </c>
    </row>
    <row r="55" spans="1:7" ht="18" customHeight="1">
      <c r="A55" s="16">
        <v>1970</v>
      </c>
      <c r="B55" s="17"/>
      <c r="C55" s="96" t="s">
        <v>1026</v>
      </c>
      <c r="D55" s="22" t="s">
        <v>1027</v>
      </c>
      <c r="E55" s="22" t="s">
        <v>1024</v>
      </c>
      <c r="F55" s="24"/>
      <c r="G55" s="26" t="s">
        <v>957</v>
      </c>
    </row>
    <row r="56" spans="1:7" ht="18" customHeight="1">
      <c r="A56" s="16">
        <f aca="true" t="shared" si="2" ref="A56:A66">A55+1</f>
        <v>1971</v>
      </c>
      <c r="B56" s="17"/>
      <c r="C56" s="96" t="s">
        <v>1124</v>
      </c>
      <c r="D56" s="22" t="s">
        <v>1027</v>
      </c>
      <c r="E56" s="22" t="s">
        <v>1024</v>
      </c>
      <c r="F56" s="24"/>
      <c r="G56" s="26" t="s">
        <v>957</v>
      </c>
    </row>
    <row r="57" spans="1:7" ht="18" customHeight="1">
      <c r="A57" s="16">
        <f t="shared" si="2"/>
        <v>1972</v>
      </c>
      <c r="B57" s="17"/>
      <c r="C57" s="96" t="s">
        <v>1028</v>
      </c>
      <c r="D57" s="22" t="s">
        <v>1029</v>
      </c>
      <c r="E57" s="22" t="s">
        <v>1024</v>
      </c>
      <c r="F57" s="24" t="s">
        <v>1030</v>
      </c>
      <c r="G57" s="26" t="s">
        <v>957</v>
      </c>
    </row>
    <row r="58" spans="1:7" ht="18" customHeight="1">
      <c r="A58" s="16">
        <f t="shared" si="2"/>
        <v>1973</v>
      </c>
      <c r="B58" s="17"/>
      <c r="C58" s="96" t="s">
        <v>1031</v>
      </c>
      <c r="D58" s="22" t="s">
        <v>1029</v>
      </c>
      <c r="E58" s="22" t="s">
        <v>1032</v>
      </c>
      <c r="F58" s="24" t="s">
        <v>1030</v>
      </c>
      <c r="G58" s="27" t="s">
        <v>957</v>
      </c>
    </row>
    <row r="59" spans="1:7" ht="18" customHeight="1">
      <c r="A59" s="16">
        <f t="shared" si="2"/>
        <v>1974</v>
      </c>
      <c r="B59" s="17"/>
      <c r="C59" s="96" t="s">
        <v>1125</v>
      </c>
      <c r="D59" s="22" t="s">
        <v>1029</v>
      </c>
      <c r="E59" s="22" t="s">
        <v>1032</v>
      </c>
      <c r="F59" s="24" t="s">
        <v>947</v>
      </c>
      <c r="G59" s="27" t="s">
        <v>957</v>
      </c>
    </row>
    <row r="60" spans="1:7" ht="18" customHeight="1">
      <c r="A60" s="16">
        <f t="shared" si="2"/>
        <v>1975</v>
      </c>
      <c r="B60" s="17"/>
      <c r="C60" s="96" t="s">
        <v>1033</v>
      </c>
      <c r="D60" s="22" t="s">
        <v>1034</v>
      </c>
      <c r="E60" s="22" t="s">
        <v>1009</v>
      </c>
      <c r="F60" s="24" t="s">
        <v>947</v>
      </c>
      <c r="G60" s="26" t="s">
        <v>957</v>
      </c>
    </row>
    <row r="61" spans="1:7" ht="18" customHeight="1">
      <c r="A61" s="16">
        <f t="shared" si="2"/>
        <v>1976</v>
      </c>
      <c r="B61" s="17"/>
      <c r="C61" s="96" t="s">
        <v>1035</v>
      </c>
      <c r="D61" s="22" t="s">
        <v>1034</v>
      </c>
      <c r="E61" s="22" t="s">
        <v>1009</v>
      </c>
      <c r="F61" s="24" t="s">
        <v>947</v>
      </c>
      <c r="G61" s="27" t="s">
        <v>957</v>
      </c>
    </row>
    <row r="62" spans="1:7" ht="18" customHeight="1">
      <c r="A62" s="16">
        <f t="shared" si="2"/>
        <v>1977</v>
      </c>
      <c r="B62" s="17"/>
      <c r="C62" s="96" t="s">
        <v>1036</v>
      </c>
      <c r="D62" s="22" t="s">
        <v>1034</v>
      </c>
      <c r="E62" s="22" t="s">
        <v>1009</v>
      </c>
      <c r="F62" s="24" t="s">
        <v>947</v>
      </c>
      <c r="G62" s="26" t="s">
        <v>957</v>
      </c>
    </row>
    <row r="63" spans="1:7" ht="18" customHeight="1">
      <c r="A63" s="16">
        <f t="shared" si="2"/>
        <v>1978</v>
      </c>
      <c r="B63" s="17"/>
      <c r="C63" s="96" t="s">
        <v>1037</v>
      </c>
      <c r="D63" s="22" t="s">
        <v>1034</v>
      </c>
      <c r="E63" s="22" t="s">
        <v>1030</v>
      </c>
      <c r="F63" s="24" t="s">
        <v>1079</v>
      </c>
      <c r="G63" s="26" t="s">
        <v>957</v>
      </c>
    </row>
    <row r="64" spans="1:7" ht="18" customHeight="1">
      <c r="A64" s="16">
        <f t="shared" si="2"/>
        <v>1979</v>
      </c>
      <c r="B64" s="17"/>
      <c r="C64" s="96" t="s">
        <v>1038</v>
      </c>
      <c r="D64" s="22" t="s">
        <v>1039</v>
      </c>
      <c r="E64" s="22" t="s">
        <v>1030</v>
      </c>
      <c r="F64" s="24" t="s">
        <v>1079</v>
      </c>
      <c r="G64" s="26" t="s">
        <v>957</v>
      </c>
    </row>
    <row r="65" spans="1:7" ht="18" customHeight="1">
      <c r="A65" s="16">
        <f t="shared" si="2"/>
        <v>1980</v>
      </c>
      <c r="B65" s="17"/>
      <c r="C65" s="96" t="s">
        <v>1040</v>
      </c>
      <c r="D65" s="22" t="s">
        <v>1041</v>
      </c>
      <c r="E65" s="22" t="s">
        <v>1032</v>
      </c>
      <c r="F65" s="24" t="s">
        <v>948</v>
      </c>
      <c r="G65" s="27" t="s">
        <v>957</v>
      </c>
    </row>
    <row r="66" spans="1:7" ht="18" customHeight="1">
      <c r="A66" s="16">
        <f t="shared" si="2"/>
        <v>1981</v>
      </c>
      <c r="B66" s="17"/>
      <c r="C66" s="96" t="s">
        <v>1042</v>
      </c>
      <c r="D66" s="22" t="s">
        <v>1041</v>
      </c>
      <c r="E66" s="22" t="s">
        <v>1032</v>
      </c>
      <c r="F66" s="24" t="s">
        <v>948</v>
      </c>
      <c r="G66" s="27" t="s">
        <v>957</v>
      </c>
    </row>
    <row r="67" spans="1:7" ht="18" customHeight="1">
      <c r="A67" s="16">
        <v>1982</v>
      </c>
      <c r="B67" s="15"/>
      <c r="C67" s="96" t="s">
        <v>1039</v>
      </c>
      <c r="D67" s="22" t="s">
        <v>1041</v>
      </c>
      <c r="E67" s="22" t="s">
        <v>1032</v>
      </c>
      <c r="F67" s="24" t="s">
        <v>948</v>
      </c>
      <c r="G67" s="27" t="s">
        <v>957</v>
      </c>
    </row>
    <row r="68" spans="1:7" ht="18" customHeight="1">
      <c r="A68" s="16">
        <f aca="true" t="shared" si="3" ref="A68:A80">A67+1</f>
        <v>1983</v>
      </c>
      <c r="B68" s="15"/>
      <c r="C68" s="96" t="s">
        <v>1007</v>
      </c>
      <c r="D68" s="22" t="s">
        <v>1043</v>
      </c>
      <c r="E68" s="22" t="s">
        <v>1044</v>
      </c>
      <c r="F68" s="24" t="s">
        <v>1079</v>
      </c>
      <c r="G68" s="27" t="s">
        <v>957</v>
      </c>
    </row>
    <row r="69" spans="1:7" ht="18" customHeight="1">
      <c r="A69" s="16">
        <f t="shared" si="3"/>
        <v>1984</v>
      </c>
      <c r="B69" s="15"/>
      <c r="C69" s="96" t="s">
        <v>1045</v>
      </c>
      <c r="D69" s="22" t="s">
        <v>1043</v>
      </c>
      <c r="E69" s="22" t="s">
        <v>1044</v>
      </c>
      <c r="F69" s="24" t="s">
        <v>1079</v>
      </c>
      <c r="G69" s="27" t="s">
        <v>957</v>
      </c>
    </row>
    <row r="70" spans="1:7" ht="18" customHeight="1">
      <c r="A70" s="16">
        <f t="shared" si="3"/>
        <v>1985</v>
      </c>
      <c r="B70" s="15"/>
      <c r="C70" s="96" t="s">
        <v>1046</v>
      </c>
      <c r="D70" s="22" t="s">
        <v>1043</v>
      </c>
      <c r="E70" s="22" t="s">
        <v>1039</v>
      </c>
      <c r="F70" s="24" t="s">
        <v>1047</v>
      </c>
      <c r="G70" s="27" t="s">
        <v>957</v>
      </c>
    </row>
    <row r="71" spans="1:7" ht="18" customHeight="1">
      <c r="A71" s="16">
        <f t="shared" si="3"/>
        <v>1986</v>
      </c>
      <c r="B71" s="15"/>
      <c r="C71" s="96" t="s">
        <v>1048</v>
      </c>
      <c r="D71" s="22" t="s">
        <v>1049</v>
      </c>
      <c r="E71" s="22" t="s">
        <v>1032</v>
      </c>
      <c r="F71" s="24" t="s">
        <v>1047</v>
      </c>
      <c r="G71" s="27" t="s">
        <v>957</v>
      </c>
    </row>
    <row r="72" spans="1:7" ht="18" customHeight="1">
      <c r="A72" s="16">
        <f t="shared" si="3"/>
        <v>1987</v>
      </c>
      <c r="B72" s="15"/>
      <c r="C72" s="96" t="s">
        <v>1126</v>
      </c>
      <c r="D72" s="22" t="s">
        <v>1050</v>
      </c>
      <c r="E72" s="22" t="s">
        <v>1032</v>
      </c>
      <c r="F72" s="24" t="s">
        <v>1078</v>
      </c>
      <c r="G72" s="27" t="s">
        <v>957</v>
      </c>
    </row>
    <row r="73" spans="1:7" ht="18" customHeight="1">
      <c r="A73" s="16">
        <f t="shared" si="3"/>
        <v>1988</v>
      </c>
      <c r="B73" s="15"/>
      <c r="C73" s="96" t="s">
        <v>1051</v>
      </c>
      <c r="D73" s="22" t="s">
        <v>1052</v>
      </c>
      <c r="E73" s="22" t="s">
        <v>1032</v>
      </c>
      <c r="F73" s="24" t="s">
        <v>948</v>
      </c>
      <c r="G73" s="27" t="s">
        <v>957</v>
      </c>
    </row>
    <row r="74" spans="1:7" ht="18" customHeight="1">
      <c r="A74" s="16">
        <f t="shared" si="3"/>
        <v>1989</v>
      </c>
      <c r="B74" s="15"/>
      <c r="C74" s="96" t="s">
        <v>1053</v>
      </c>
      <c r="D74" s="22" t="s">
        <v>1052</v>
      </c>
      <c r="E74" s="22" t="s">
        <v>1032</v>
      </c>
      <c r="F74" s="24" t="s">
        <v>948</v>
      </c>
      <c r="G74" s="27" t="s">
        <v>957</v>
      </c>
    </row>
    <row r="75" spans="1:7" ht="18" customHeight="1">
      <c r="A75" s="16">
        <f t="shared" si="3"/>
        <v>1990</v>
      </c>
      <c r="B75" s="15"/>
      <c r="C75" s="96" t="s">
        <v>1054</v>
      </c>
      <c r="D75" s="22" t="s">
        <v>1052</v>
      </c>
      <c r="E75" s="22" t="s">
        <v>1032</v>
      </c>
      <c r="F75" s="24" t="s">
        <v>1044</v>
      </c>
      <c r="G75" s="27" t="s">
        <v>957</v>
      </c>
    </row>
    <row r="76" spans="1:7" ht="18" customHeight="1">
      <c r="A76" s="16">
        <f t="shared" si="3"/>
        <v>1991</v>
      </c>
      <c r="B76" s="15"/>
      <c r="C76" s="96" t="s">
        <v>1055</v>
      </c>
      <c r="D76" s="22" t="s">
        <v>1052</v>
      </c>
      <c r="E76" s="22" t="s">
        <v>1032</v>
      </c>
      <c r="F76" s="24" t="s">
        <v>1044</v>
      </c>
      <c r="G76" s="27" t="s">
        <v>957</v>
      </c>
    </row>
    <row r="77" spans="1:7" ht="18" customHeight="1">
      <c r="A77" s="16">
        <f t="shared" si="3"/>
        <v>1992</v>
      </c>
      <c r="B77" s="15"/>
      <c r="C77" s="96" t="s">
        <v>1127</v>
      </c>
      <c r="D77" s="22" t="s">
        <v>1056</v>
      </c>
      <c r="E77" s="22" t="s">
        <v>1032</v>
      </c>
      <c r="F77" s="24" t="s">
        <v>1044</v>
      </c>
      <c r="G77" s="27" t="s">
        <v>957</v>
      </c>
    </row>
    <row r="78" spans="1:7" ht="18" customHeight="1">
      <c r="A78" s="16">
        <f t="shared" si="3"/>
        <v>1993</v>
      </c>
      <c r="B78" s="15"/>
      <c r="C78" s="96" t="s">
        <v>1057</v>
      </c>
      <c r="D78" s="22" t="s">
        <v>1049</v>
      </c>
      <c r="E78" s="22" t="s">
        <v>1032</v>
      </c>
      <c r="F78" s="24" t="s">
        <v>1044</v>
      </c>
      <c r="G78" s="27" t="s">
        <v>957</v>
      </c>
    </row>
    <row r="79" spans="1:7" ht="18" customHeight="1">
      <c r="A79" s="16">
        <f t="shared" si="3"/>
        <v>1994</v>
      </c>
      <c r="B79" s="15"/>
      <c r="C79" s="96" t="s">
        <v>1058</v>
      </c>
      <c r="D79" s="22" t="s">
        <v>1059</v>
      </c>
      <c r="E79" s="22" t="s">
        <v>1060</v>
      </c>
      <c r="F79" s="24" t="s">
        <v>1044</v>
      </c>
      <c r="G79" s="27" t="s">
        <v>957</v>
      </c>
    </row>
    <row r="80" spans="1:7" ht="18" customHeight="1">
      <c r="A80" s="16">
        <f t="shared" si="3"/>
        <v>1995</v>
      </c>
      <c r="B80" s="15"/>
      <c r="C80" s="96" t="s">
        <v>1061</v>
      </c>
      <c r="D80" s="22" t="s">
        <v>1059</v>
      </c>
      <c r="E80" s="22" t="s">
        <v>1060</v>
      </c>
      <c r="F80" s="24" t="s">
        <v>1044</v>
      </c>
      <c r="G80" s="27" t="s">
        <v>957</v>
      </c>
    </row>
    <row r="81" spans="1:7" ht="18" customHeight="1">
      <c r="A81" s="16">
        <v>1996</v>
      </c>
      <c r="B81" s="15"/>
      <c r="C81" s="96" t="s">
        <v>1062</v>
      </c>
      <c r="D81" s="22" t="s">
        <v>1063</v>
      </c>
      <c r="E81" s="22" t="s">
        <v>1032</v>
      </c>
      <c r="F81" s="24" t="s">
        <v>1044</v>
      </c>
      <c r="G81" s="27" t="s">
        <v>957</v>
      </c>
    </row>
    <row r="82" spans="1:7" ht="18" customHeight="1">
      <c r="A82" s="16">
        <f aca="true" t="shared" si="4" ref="A82:A89">A81+1</f>
        <v>1997</v>
      </c>
      <c r="B82" s="15"/>
      <c r="C82" s="96" t="s">
        <v>1064</v>
      </c>
      <c r="D82" s="22" t="s">
        <v>1065</v>
      </c>
      <c r="E82" s="22" t="s">
        <v>1032</v>
      </c>
      <c r="F82" s="24" t="s">
        <v>1044</v>
      </c>
      <c r="G82" s="27" t="s">
        <v>957</v>
      </c>
    </row>
    <row r="83" spans="1:7" ht="18" customHeight="1">
      <c r="A83" s="16">
        <f t="shared" si="4"/>
        <v>1998</v>
      </c>
      <c r="B83" s="18"/>
      <c r="C83" s="96" t="s">
        <v>1128</v>
      </c>
      <c r="D83" s="22" t="s">
        <v>1065</v>
      </c>
      <c r="E83" s="22" t="s">
        <v>1032</v>
      </c>
      <c r="F83" s="24" t="s">
        <v>1044</v>
      </c>
      <c r="G83" s="27" t="s">
        <v>957</v>
      </c>
    </row>
    <row r="84" spans="1:7" ht="18" customHeight="1">
      <c r="A84" s="16">
        <f t="shared" si="4"/>
        <v>1999</v>
      </c>
      <c r="B84" s="18"/>
      <c r="C84" s="96" t="s">
        <v>1066</v>
      </c>
      <c r="D84" s="22" t="s">
        <v>1065</v>
      </c>
      <c r="E84" s="22" t="s">
        <v>1032</v>
      </c>
      <c r="F84" s="24" t="s">
        <v>1044</v>
      </c>
      <c r="G84" s="27" t="s">
        <v>957</v>
      </c>
    </row>
    <row r="85" spans="1:7" ht="18" customHeight="1">
      <c r="A85" s="16">
        <f t="shared" si="4"/>
        <v>2000</v>
      </c>
      <c r="B85" s="18"/>
      <c r="C85" s="96" t="s">
        <v>1129</v>
      </c>
      <c r="D85" s="22" t="s">
        <v>1067</v>
      </c>
      <c r="E85" s="22" t="s">
        <v>1032</v>
      </c>
      <c r="F85" s="24" t="s">
        <v>1044</v>
      </c>
      <c r="G85" s="27" t="s">
        <v>957</v>
      </c>
    </row>
    <row r="86" spans="1:7" ht="18" customHeight="1">
      <c r="A86" s="16">
        <f t="shared" si="4"/>
        <v>2001</v>
      </c>
      <c r="B86" s="18"/>
      <c r="C86" s="96" t="s">
        <v>1068</v>
      </c>
      <c r="D86" s="22" t="s">
        <v>1067</v>
      </c>
      <c r="E86" s="22" t="s">
        <v>1032</v>
      </c>
      <c r="F86" s="24" t="s">
        <v>1044</v>
      </c>
      <c r="G86" s="27" t="s">
        <v>957</v>
      </c>
    </row>
    <row r="87" spans="1:7" ht="18" customHeight="1">
      <c r="A87" s="16">
        <f t="shared" si="4"/>
        <v>2002</v>
      </c>
      <c r="B87" s="18"/>
      <c r="C87" s="96" t="s">
        <v>1130</v>
      </c>
      <c r="D87" s="22" t="s">
        <v>1067</v>
      </c>
      <c r="E87" s="22" t="s">
        <v>1059</v>
      </c>
      <c r="F87" s="24" t="s">
        <v>1044</v>
      </c>
      <c r="G87" s="27" t="s">
        <v>957</v>
      </c>
    </row>
    <row r="88" spans="1:7" ht="18" customHeight="1">
      <c r="A88" s="16">
        <f t="shared" si="4"/>
        <v>2003</v>
      </c>
      <c r="B88" s="18"/>
      <c r="C88" s="96" t="s">
        <v>1131</v>
      </c>
      <c r="D88" s="22" t="s">
        <v>1069</v>
      </c>
      <c r="E88" s="22" t="s">
        <v>1059</v>
      </c>
      <c r="F88" s="24" t="s">
        <v>1044</v>
      </c>
      <c r="G88" s="27" t="s">
        <v>957</v>
      </c>
    </row>
    <row r="89" spans="1:7" ht="18" customHeight="1">
      <c r="A89" s="16">
        <f t="shared" si="4"/>
        <v>2004</v>
      </c>
      <c r="B89" s="18"/>
      <c r="C89" s="96" t="s">
        <v>1070</v>
      </c>
      <c r="D89" s="22" t="s">
        <v>1069</v>
      </c>
      <c r="E89" s="22" t="s">
        <v>1059</v>
      </c>
      <c r="F89" s="24" t="s">
        <v>1044</v>
      </c>
      <c r="G89" s="27" t="s">
        <v>957</v>
      </c>
    </row>
    <row r="90" spans="1:7" ht="18" customHeight="1">
      <c r="A90" s="19">
        <v>2005</v>
      </c>
      <c r="B90" s="18"/>
      <c r="C90" s="96" t="s">
        <v>1071</v>
      </c>
      <c r="D90" s="22" t="s">
        <v>1069</v>
      </c>
      <c r="E90" s="22" t="s">
        <v>1059</v>
      </c>
      <c r="F90" s="24" t="s">
        <v>1044</v>
      </c>
      <c r="G90" s="27" t="s">
        <v>957</v>
      </c>
    </row>
    <row r="91" spans="1:7" ht="18" customHeight="1">
      <c r="A91" s="19">
        <v>2006</v>
      </c>
      <c r="B91" s="18"/>
      <c r="C91" s="97" t="s">
        <v>1132</v>
      </c>
      <c r="D91" s="22" t="s">
        <v>1069</v>
      </c>
      <c r="E91" s="22" t="s">
        <v>1072</v>
      </c>
      <c r="F91" s="24" t="s">
        <v>1070</v>
      </c>
      <c r="G91" s="27" t="s">
        <v>957</v>
      </c>
    </row>
    <row r="92" spans="1:7" ht="18" customHeight="1">
      <c r="A92" s="19">
        <v>2007</v>
      </c>
      <c r="B92" s="18"/>
      <c r="C92" s="96" t="s">
        <v>1073</v>
      </c>
      <c r="D92" s="22" t="s">
        <v>1074</v>
      </c>
      <c r="E92" s="22" t="s">
        <v>1072</v>
      </c>
      <c r="F92" s="24" t="s">
        <v>1070</v>
      </c>
      <c r="G92" s="27" t="s">
        <v>957</v>
      </c>
    </row>
    <row r="93" spans="1:7" ht="18" customHeight="1">
      <c r="A93" s="19">
        <v>2008</v>
      </c>
      <c r="B93" s="18"/>
      <c r="C93" s="96" t="s">
        <v>951</v>
      </c>
      <c r="D93" s="22" t="s">
        <v>953</v>
      </c>
      <c r="E93" s="22" t="s">
        <v>1076</v>
      </c>
      <c r="F93" s="24" t="s">
        <v>949</v>
      </c>
      <c r="G93" s="27" t="s">
        <v>957</v>
      </c>
    </row>
    <row r="94" spans="1:7" ht="18" customHeight="1">
      <c r="A94" s="19">
        <v>2009</v>
      </c>
      <c r="B94" s="18"/>
      <c r="C94" s="96" t="s">
        <v>952</v>
      </c>
      <c r="D94" s="22" t="s">
        <v>950</v>
      </c>
      <c r="E94" s="22" t="s">
        <v>1076</v>
      </c>
      <c r="F94" s="24" t="s">
        <v>949</v>
      </c>
      <c r="G94" s="27" t="s">
        <v>957</v>
      </c>
    </row>
    <row r="95" spans="1:7" ht="18" customHeight="1">
      <c r="A95" s="19">
        <v>2010</v>
      </c>
      <c r="B95" s="18"/>
      <c r="C95" s="96" t="s">
        <v>953</v>
      </c>
      <c r="D95" s="22" t="s">
        <v>950</v>
      </c>
      <c r="E95" s="22" t="s">
        <v>1076</v>
      </c>
      <c r="F95" s="24" t="s">
        <v>949</v>
      </c>
      <c r="G95" s="27" t="s">
        <v>957</v>
      </c>
    </row>
    <row r="96" spans="1:7" ht="18" customHeight="1">
      <c r="A96" s="19">
        <v>2011</v>
      </c>
      <c r="B96" s="18"/>
      <c r="C96" s="96" t="s">
        <v>954</v>
      </c>
      <c r="D96" s="22" t="s">
        <v>950</v>
      </c>
      <c r="E96" s="22" t="s">
        <v>952</v>
      </c>
      <c r="F96" s="24" t="s">
        <v>949</v>
      </c>
      <c r="G96" s="27" t="s">
        <v>957</v>
      </c>
    </row>
    <row r="97" spans="1:7" ht="18" customHeight="1">
      <c r="A97" s="19">
        <v>2012</v>
      </c>
      <c r="B97" s="18"/>
      <c r="C97" s="96" t="s">
        <v>955</v>
      </c>
      <c r="D97" s="22" t="s">
        <v>1075</v>
      </c>
      <c r="E97" s="22" t="s">
        <v>952</v>
      </c>
      <c r="F97" s="24" t="s">
        <v>949</v>
      </c>
      <c r="G97" s="27" t="s">
        <v>957</v>
      </c>
    </row>
    <row r="98" spans="1:7" ht="18" customHeight="1">
      <c r="A98" s="19">
        <v>2013</v>
      </c>
      <c r="B98" s="18"/>
      <c r="C98" s="96" t="s">
        <v>956</v>
      </c>
      <c r="D98" s="22" t="s">
        <v>1075</v>
      </c>
      <c r="E98" s="22" t="s">
        <v>952</v>
      </c>
      <c r="F98" s="24" t="s">
        <v>949</v>
      </c>
      <c r="G98" s="27" t="s">
        <v>957</v>
      </c>
    </row>
    <row r="99" spans="1:7" ht="18" customHeight="1">
      <c r="A99" s="19">
        <v>2014</v>
      </c>
      <c r="B99" s="18"/>
      <c r="C99" s="96" t="s">
        <v>1092</v>
      </c>
      <c r="D99" s="22" t="s">
        <v>1075</v>
      </c>
      <c r="E99" s="22" t="s">
        <v>952</v>
      </c>
      <c r="F99" s="24" t="s">
        <v>949</v>
      </c>
      <c r="G99" s="27" t="s">
        <v>957</v>
      </c>
    </row>
    <row r="100" spans="1:7" ht="18" customHeight="1">
      <c r="A100" s="19">
        <v>2015</v>
      </c>
      <c r="B100" s="18"/>
      <c r="C100" s="97" t="s">
        <v>1111</v>
      </c>
      <c r="D100" s="22" t="s">
        <v>1075</v>
      </c>
      <c r="E100" s="22" t="s">
        <v>952</v>
      </c>
      <c r="F100" s="24" t="s">
        <v>949</v>
      </c>
      <c r="G100" s="26" t="s">
        <v>957</v>
      </c>
    </row>
    <row r="101" spans="1:7" ht="18" customHeight="1">
      <c r="A101" s="19">
        <v>2016</v>
      </c>
      <c r="B101" s="18"/>
      <c r="C101" s="115" t="s">
        <v>1133</v>
      </c>
      <c r="D101" s="116" t="s">
        <v>1075</v>
      </c>
      <c r="E101" s="116" t="s">
        <v>952</v>
      </c>
      <c r="F101" s="117" t="s">
        <v>949</v>
      </c>
      <c r="G101" s="112" t="s">
        <v>957</v>
      </c>
    </row>
    <row r="102" spans="1:7" ht="18" customHeight="1">
      <c r="A102" s="113">
        <v>2017</v>
      </c>
      <c r="B102" s="113"/>
      <c r="C102" s="22" t="s">
        <v>1144</v>
      </c>
      <c r="D102" s="22" t="s">
        <v>1075</v>
      </c>
      <c r="E102" s="22" t="s">
        <v>1145</v>
      </c>
      <c r="F102" s="22" t="s">
        <v>949</v>
      </c>
      <c r="G102" s="26" t="s">
        <v>957</v>
      </c>
    </row>
    <row r="103" spans="1:7" ht="18" customHeight="1">
      <c r="A103" s="114">
        <v>2018</v>
      </c>
      <c r="B103" s="113"/>
      <c r="C103" s="21" t="s">
        <v>1151</v>
      </c>
      <c r="D103" s="22" t="s">
        <v>1075</v>
      </c>
      <c r="E103" s="22" t="s">
        <v>1145</v>
      </c>
      <c r="F103" s="22" t="s">
        <v>949</v>
      </c>
      <c r="G103" s="26" t="s">
        <v>1152</v>
      </c>
    </row>
    <row r="104" spans="1:7" ht="18" customHeight="1">
      <c r="A104" s="114">
        <v>2019</v>
      </c>
      <c r="B104" s="113"/>
      <c r="C104" s="21" t="s">
        <v>1162</v>
      </c>
      <c r="D104" s="22" t="s">
        <v>1075</v>
      </c>
      <c r="E104" s="22" t="s">
        <v>1145</v>
      </c>
      <c r="F104" s="22" t="s">
        <v>949</v>
      </c>
      <c r="G104" s="26" t="s">
        <v>1152</v>
      </c>
    </row>
    <row r="105" spans="1:7" ht="18" customHeight="1">
      <c r="A105" s="114">
        <v>2020</v>
      </c>
      <c r="B105" s="108"/>
      <c r="C105" s="108"/>
      <c r="D105" s="108"/>
      <c r="E105" s="108"/>
      <c r="F105" s="108"/>
      <c r="G105" s="26"/>
    </row>
    <row r="106" spans="1:7" ht="18" customHeight="1">
      <c r="A106" s="114"/>
      <c r="B106" s="108"/>
      <c r="C106" s="108"/>
      <c r="D106" s="108"/>
      <c r="E106" s="108"/>
      <c r="F106" s="108"/>
      <c r="G106" s="26"/>
    </row>
    <row r="107" spans="1:7" ht="18" customHeight="1">
      <c r="A107" s="114"/>
      <c r="B107" s="108"/>
      <c r="C107" s="108"/>
      <c r="D107" s="108"/>
      <c r="E107" s="108"/>
      <c r="F107" s="108"/>
      <c r="G107" s="26"/>
    </row>
    <row r="108" spans="1:7" ht="18" customHeight="1">
      <c r="A108" s="114"/>
      <c r="B108" s="108"/>
      <c r="C108" s="108"/>
      <c r="D108" s="108"/>
      <c r="E108" s="108"/>
      <c r="F108" s="108"/>
      <c r="G108" s="26"/>
    </row>
    <row r="110" ht="12">
      <c r="C110" s="29" t="s">
        <v>1160</v>
      </c>
    </row>
    <row r="111" ht="12">
      <c r="C111" s="29" t="s">
        <v>1161</v>
      </c>
    </row>
  </sheetData>
  <sheetProtection/>
  <printOptions horizontalCentered="1"/>
  <pageMargins left="0.5905511811023623" right="0.1968503937007874" top="0.1968503937007874" bottom="0.2559055118110236" header="0.5118110236220472" footer="0.7086614173228347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2"/>
  <sheetViews>
    <sheetView zoomScale="141" zoomScaleNormal="141" zoomScalePageLayoutView="0" workbookViewId="0" topLeftCell="A35">
      <pane ySplit="2940" topLeftCell="A287" activePane="topLeft" state="split"/>
      <selection pane="topLeft" activeCell="A34" sqref="A34"/>
      <selection pane="bottomLeft" activeCell="A1" sqref="A1:IV310"/>
      <selection pane="topLeft" activeCell="A1" sqref="A1"/>
      <selection pane="topLeft" activeCell="A1" sqref="A1"/>
      <selection pane="topLeft" activeCell="R44" sqref="R44"/>
    </sheetView>
  </sheetViews>
  <sheetFormatPr defaultColWidth="9.140625" defaultRowHeight="12.75"/>
  <cols>
    <col min="2" max="2" width="6.57421875" style="8" customWidth="1"/>
    <col min="3" max="3" width="14.421875" style="0" customWidth="1"/>
    <col min="4" max="4" width="5.57421875" style="0" customWidth="1"/>
    <col min="5" max="5" width="13.7109375" style="0" customWidth="1"/>
    <col min="6" max="6" width="4.140625" style="0" customWidth="1"/>
    <col min="7" max="7" width="4.57421875" style="0" customWidth="1"/>
    <col min="8" max="8" width="4.7109375" style="0" customWidth="1"/>
    <col min="9" max="9" width="4.00390625" style="0" customWidth="1"/>
    <col min="10" max="10" width="3.421875" style="0" customWidth="1"/>
    <col min="11" max="11" width="2.7109375" style="0" customWidth="1"/>
    <col min="12" max="12" width="10.00390625" style="0" customWidth="1"/>
    <col min="13" max="13" width="10.57421875" style="0" customWidth="1"/>
    <col min="14" max="14" width="5.421875" style="0" customWidth="1"/>
    <col min="15" max="15" width="6.421875" style="0" customWidth="1"/>
    <col min="19" max="19" width="25.140625" style="0" customWidth="1"/>
    <col min="20" max="20" width="4.140625" style="0" customWidth="1"/>
    <col min="22" max="22" width="10.8515625" style="0" customWidth="1"/>
  </cols>
  <sheetData>
    <row r="2" ht="18">
      <c r="Q2" s="99" t="s">
        <v>1117</v>
      </c>
    </row>
    <row r="4" spans="4:12" ht="18">
      <c r="D4" s="99" t="s">
        <v>1149</v>
      </c>
      <c r="E4" s="99"/>
      <c r="F4" s="99"/>
      <c r="G4" s="99"/>
      <c r="H4" s="99"/>
      <c r="I4" s="99"/>
      <c r="J4" s="99"/>
      <c r="K4" s="99"/>
      <c r="L4" s="99"/>
    </row>
    <row r="6" spans="2:22" ht="79.5" customHeight="1">
      <c r="B6" s="34"/>
      <c r="C6" s="1" t="s">
        <v>0</v>
      </c>
      <c r="D6" s="4" t="s">
        <v>437</v>
      </c>
      <c r="E6" s="5" t="s">
        <v>438</v>
      </c>
      <c r="F6" s="1" t="s">
        <v>748</v>
      </c>
      <c r="G6" s="1" t="s">
        <v>762</v>
      </c>
      <c r="H6" s="6" t="s">
        <v>763</v>
      </c>
      <c r="I6" s="6" t="s">
        <v>768</v>
      </c>
      <c r="J6" s="4" t="s">
        <v>392</v>
      </c>
      <c r="K6" s="4" t="s">
        <v>1113</v>
      </c>
      <c r="L6" s="3" t="s">
        <v>1</v>
      </c>
      <c r="M6" s="2" t="s">
        <v>810</v>
      </c>
      <c r="N6" s="3" t="s">
        <v>811</v>
      </c>
      <c r="O6" s="33" t="s">
        <v>1082</v>
      </c>
      <c r="P6" s="3" t="s">
        <v>2</v>
      </c>
      <c r="Q6" s="3" t="s">
        <v>393</v>
      </c>
      <c r="R6" s="3" t="s">
        <v>394</v>
      </c>
      <c r="S6" s="2" t="s">
        <v>3</v>
      </c>
      <c r="U6" s="32" t="s">
        <v>1081</v>
      </c>
      <c r="V6" s="31">
        <v>43733</v>
      </c>
    </row>
    <row r="7" spans="1:19" ht="15" customHeight="1">
      <c r="A7">
        <v>1</v>
      </c>
      <c r="C7" s="69" t="s">
        <v>362</v>
      </c>
      <c r="D7" s="37" t="s">
        <v>503</v>
      </c>
      <c r="E7" s="38" t="s">
        <v>518</v>
      </c>
      <c r="F7" s="36"/>
      <c r="G7" s="36"/>
      <c r="H7" s="36"/>
      <c r="I7" s="36"/>
      <c r="J7" s="47"/>
      <c r="K7" s="47" t="s">
        <v>1090</v>
      </c>
      <c r="L7" s="41">
        <v>26747</v>
      </c>
      <c r="M7" s="73">
        <f>V$6</f>
        <v>43733</v>
      </c>
      <c r="N7" s="39"/>
      <c r="O7" s="44">
        <f aca="true" t="shared" si="0" ref="O7:O20">(M7-L7)/365</f>
        <v>46.536986301369865</v>
      </c>
      <c r="P7" s="39" t="s">
        <v>872</v>
      </c>
      <c r="Q7" s="39" t="s">
        <v>836</v>
      </c>
      <c r="R7" s="39"/>
      <c r="S7" s="47" t="s">
        <v>283</v>
      </c>
    </row>
    <row r="8" spans="1:19" ht="15" customHeight="1">
      <c r="A8">
        <v>1</v>
      </c>
      <c r="C8" s="69" t="s">
        <v>326</v>
      </c>
      <c r="D8" s="37" t="s">
        <v>690</v>
      </c>
      <c r="E8" s="38" t="s">
        <v>518</v>
      </c>
      <c r="F8" s="36"/>
      <c r="G8" s="36"/>
      <c r="H8" s="36">
        <v>2004</v>
      </c>
      <c r="I8" s="36"/>
      <c r="J8" s="47"/>
      <c r="K8" s="47" t="s">
        <v>1090</v>
      </c>
      <c r="L8" s="41">
        <v>27508</v>
      </c>
      <c r="M8" s="73">
        <f>V$6</f>
        <v>43733</v>
      </c>
      <c r="N8" s="81"/>
      <c r="O8" s="44">
        <f t="shared" si="0"/>
        <v>44.45205479452055</v>
      </c>
      <c r="P8" s="81" t="s">
        <v>867</v>
      </c>
      <c r="Q8" s="39"/>
      <c r="R8" s="39"/>
      <c r="S8" s="47" t="s">
        <v>328</v>
      </c>
    </row>
    <row r="9" spans="1:19" ht="15" customHeight="1">
      <c r="A9">
        <v>1</v>
      </c>
      <c r="C9" s="69" t="s">
        <v>107</v>
      </c>
      <c r="D9" s="37" t="s">
        <v>505</v>
      </c>
      <c r="E9" s="38" t="s">
        <v>537</v>
      </c>
      <c r="F9" s="36"/>
      <c r="G9" s="36"/>
      <c r="H9" s="36">
        <v>2002</v>
      </c>
      <c r="I9" s="36"/>
      <c r="J9" s="47"/>
      <c r="K9" s="47"/>
      <c r="L9" s="41">
        <v>28516</v>
      </c>
      <c r="M9" s="73">
        <f>V$6</f>
        <v>43733</v>
      </c>
      <c r="N9" s="39"/>
      <c r="O9" s="44">
        <f t="shared" si="0"/>
        <v>41.69041095890411</v>
      </c>
      <c r="P9" s="39" t="s">
        <v>870</v>
      </c>
      <c r="Q9" s="39"/>
      <c r="R9" s="39"/>
      <c r="S9" s="47" t="s">
        <v>108</v>
      </c>
    </row>
    <row r="10" spans="2:19" ht="18.75" customHeight="1">
      <c r="B10" s="35"/>
      <c r="C10" s="70" t="s">
        <v>186</v>
      </c>
      <c r="D10" s="59" t="s">
        <v>563</v>
      </c>
      <c r="E10" s="60" t="s">
        <v>593</v>
      </c>
      <c r="F10" s="58" t="s">
        <v>759</v>
      </c>
      <c r="G10" s="58"/>
      <c r="H10" s="58"/>
      <c r="I10" s="58"/>
      <c r="J10" s="61"/>
      <c r="K10" s="61"/>
      <c r="L10" s="82">
        <v>29321</v>
      </c>
      <c r="M10" s="111">
        <v>29797</v>
      </c>
      <c r="N10" s="83" t="s">
        <v>850</v>
      </c>
      <c r="O10" s="84"/>
      <c r="P10" s="61" t="s">
        <v>863</v>
      </c>
      <c r="Q10" s="61" t="s">
        <v>842</v>
      </c>
      <c r="R10" s="39"/>
      <c r="S10" s="47" t="s">
        <v>1159</v>
      </c>
    </row>
    <row r="11" spans="1:19" ht="17.25" customHeight="1">
      <c r="A11">
        <v>1</v>
      </c>
      <c r="B11" s="35"/>
      <c r="C11" s="70"/>
      <c r="D11" s="59"/>
      <c r="E11" s="60"/>
      <c r="F11" s="58"/>
      <c r="G11" s="58"/>
      <c r="H11" s="58"/>
      <c r="I11" s="58"/>
      <c r="J11" s="61"/>
      <c r="K11" s="61"/>
      <c r="L11" s="82">
        <v>37882</v>
      </c>
      <c r="M11" s="73">
        <f>V$6</f>
        <v>43733</v>
      </c>
      <c r="N11" s="83"/>
      <c r="O11" s="68">
        <f>((M11-L11)/365)+((M10-L10)/365)</f>
        <v>17.334246575342465</v>
      </c>
      <c r="P11" s="61"/>
      <c r="Q11" s="61"/>
      <c r="R11" s="39"/>
      <c r="S11" s="47"/>
    </row>
    <row r="12" spans="1:19" ht="15" customHeight="1">
      <c r="A12">
        <v>1</v>
      </c>
      <c r="C12" s="69" t="s">
        <v>1085</v>
      </c>
      <c r="D12" s="37" t="s">
        <v>462</v>
      </c>
      <c r="E12" s="38" t="s">
        <v>459</v>
      </c>
      <c r="F12" s="36"/>
      <c r="G12" s="36"/>
      <c r="H12" s="36">
        <v>2014</v>
      </c>
      <c r="I12" s="36"/>
      <c r="J12" s="39"/>
      <c r="K12" s="39" t="s">
        <v>1090</v>
      </c>
      <c r="L12" s="41">
        <v>29510</v>
      </c>
      <c r="M12" s="73">
        <f>V$6</f>
        <v>43733</v>
      </c>
      <c r="N12" s="39"/>
      <c r="O12" s="44">
        <f t="shared" si="0"/>
        <v>38.967123287671235</v>
      </c>
      <c r="P12" s="39" t="s">
        <v>823</v>
      </c>
      <c r="Q12" s="48" t="s">
        <v>839</v>
      </c>
      <c r="R12" s="48"/>
      <c r="S12" s="47" t="s">
        <v>22</v>
      </c>
    </row>
    <row r="13" spans="1:19" ht="15" customHeight="1">
      <c r="A13">
        <v>1</v>
      </c>
      <c r="C13" s="69" t="s">
        <v>323</v>
      </c>
      <c r="D13" s="37" t="s">
        <v>448</v>
      </c>
      <c r="E13" s="38" t="s">
        <v>502</v>
      </c>
      <c r="F13" s="36"/>
      <c r="G13" s="36"/>
      <c r="H13" s="36">
        <v>2011</v>
      </c>
      <c r="I13" s="36"/>
      <c r="J13" s="39"/>
      <c r="K13" s="39" t="s">
        <v>1090</v>
      </c>
      <c r="L13" s="41">
        <v>29671</v>
      </c>
      <c r="M13" s="73">
        <f>V$6</f>
        <v>43733</v>
      </c>
      <c r="N13" s="39"/>
      <c r="O13" s="44">
        <f t="shared" si="0"/>
        <v>38.52602739726027</v>
      </c>
      <c r="P13" s="39" t="s">
        <v>932</v>
      </c>
      <c r="Q13" s="39"/>
      <c r="R13" s="39"/>
      <c r="S13" s="47" t="s">
        <v>325</v>
      </c>
    </row>
    <row r="14" spans="1:19" ht="15" customHeight="1">
      <c r="A14">
        <v>1</v>
      </c>
      <c r="C14" s="69" t="s">
        <v>800</v>
      </c>
      <c r="D14" s="37" t="s">
        <v>703</v>
      </c>
      <c r="E14" s="38" t="s">
        <v>650</v>
      </c>
      <c r="F14" s="36" t="s">
        <v>750</v>
      </c>
      <c r="G14" s="36"/>
      <c r="H14" s="36"/>
      <c r="I14" s="36"/>
      <c r="J14" s="39"/>
      <c r="K14" s="39"/>
      <c r="L14" s="41">
        <v>30511</v>
      </c>
      <c r="M14" s="73">
        <f>V$6</f>
        <v>43733</v>
      </c>
      <c r="N14" s="39"/>
      <c r="O14" s="44">
        <f t="shared" si="0"/>
        <v>36.224657534246575</v>
      </c>
      <c r="P14" s="39" t="s">
        <v>930</v>
      </c>
      <c r="Q14" s="39" t="s">
        <v>1164</v>
      </c>
      <c r="R14" s="39"/>
      <c r="S14" s="47" t="s">
        <v>224</v>
      </c>
    </row>
    <row r="15" spans="1:19" ht="17.25" customHeight="1">
      <c r="A15">
        <v>1</v>
      </c>
      <c r="B15" s="35"/>
      <c r="C15" s="70" t="s">
        <v>300</v>
      </c>
      <c r="D15" s="59" t="s">
        <v>604</v>
      </c>
      <c r="E15" s="60" t="s">
        <v>605</v>
      </c>
      <c r="F15" s="58"/>
      <c r="G15" s="58"/>
      <c r="H15" s="58"/>
      <c r="I15" s="58"/>
      <c r="J15" s="61"/>
      <c r="K15" s="61" t="s">
        <v>1090</v>
      </c>
      <c r="L15" s="66">
        <v>30777</v>
      </c>
      <c r="M15" s="111">
        <v>30863</v>
      </c>
      <c r="N15" s="92" t="s">
        <v>850</v>
      </c>
      <c r="O15" s="84"/>
      <c r="P15" s="39"/>
      <c r="Q15" s="39"/>
      <c r="R15" s="39"/>
      <c r="S15" s="47" t="s">
        <v>301</v>
      </c>
    </row>
    <row r="16" spans="2:19" ht="16.5" customHeight="1">
      <c r="B16" s="35"/>
      <c r="C16" s="70"/>
      <c r="D16" s="59"/>
      <c r="E16" s="60"/>
      <c r="F16" s="58"/>
      <c r="G16" s="58"/>
      <c r="H16" s="58"/>
      <c r="I16" s="58"/>
      <c r="J16" s="61"/>
      <c r="K16" s="61"/>
      <c r="L16" s="66">
        <v>40366</v>
      </c>
      <c r="M16" s="73">
        <f aca="true" t="shared" si="1" ref="M16:M34">V$6</f>
        <v>43733</v>
      </c>
      <c r="N16" s="92"/>
      <c r="O16" s="68">
        <f>((M16-L16)/365)+((M15-L15)/365)</f>
        <v>9.460273972602739</v>
      </c>
      <c r="P16" s="39"/>
      <c r="Q16" s="39"/>
      <c r="R16" s="39"/>
      <c r="S16" s="47"/>
    </row>
    <row r="17" spans="1:19" ht="15" customHeight="1">
      <c r="A17">
        <v>1</v>
      </c>
      <c r="C17" s="69" t="s">
        <v>300</v>
      </c>
      <c r="D17" s="37" t="s">
        <v>668</v>
      </c>
      <c r="E17" s="38" t="s">
        <v>502</v>
      </c>
      <c r="F17" s="36"/>
      <c r="G17" s="36"/>
      <c r="H17" s="36">
        <v>1996</v>
      </c>
      <c r="I17" s="36"/>
      <c r="J17" s="39"/>
      <c r="K17" s="39" t="s">
        <v>1090</v>
      </c>
      <c r="L17" s="41">
        <v>30903</v>
      </c>
      <c r="M17" s="73">
        <f t="shared" si="1"/>
        <v>43733</v>
      </c>
      <c r="N17" s="39"/>
      <c r="O17" s="44">
        <f t="shared" si="0"/>
        <v>35.15068493150685</v>
      </c>
      <c r="P17" s="39" t="s">
        <v>928</v>
      </c>
      <c r="Q17" s="39"/>
      <c r="R17" s="39"/>
      <c r="S17" s="47" t="s">
        <v>302</v>
      </c>
    </row>
    <row r="18" spans="1:19" ht="15" customHeight="1">
      <c r="A18">
        <v>1</v>
      </c>
      <c r="C18" s="69" t="s">
        <v>799</v>
      </c>
      <c r="D18" s="37" t="s">
        <v>699</v>
      </c>
      <c r="E18" s="38" t="s">
        <v>700</v>
      </c>
      <c r="F18" s="36" t="s">
        <v>750</v>
      </c>
      <c r="G18" s="36"/>
      <c r="H18" s="36"/>
      <c r="I18" s="36"/>
      <c r="J18" s="39"/>
      <c r="K18" s="39" t="s">
        <v>1090</v>
      </c>
      <c r="L18" s="41">
        <v>32072</v>
      </c>
      <c r="M18" s="73">
        <f t="shared" si="1"/>
        <v>43733</v>
      </c>
      <c r="N18" s="39"/>
      <c r="O18" s="44">
        <f t="shared" si="0"/>
        <v>31.947945205479453</v>
      </c>
      <c r="P18" s="39" t="s">
        <v>862</v>
      </c>
      <c r="Q18" s="39"/>
      <c r="R18" s="39"/>
      <c r="S18" s="47" t="s">
        <v>224</v>
      </c>
    </row>
    <row r="19" spans="1:19" ht="15" customHeight="1">
      <c r="A19">
        <v>1</v>
      </c>
      <c r="C19" s="69" t="s">
        <v>267</v>
      </c>
      <c r="D19" s="37" t="s">
        <v>469</v>
      </c>
      <c r="E19" s="38" t="s">
        <v>470</v>
      </c>
      <c r="F19" s="36"/>
      <c r="G19" s="36"/>
      <c r="H19" s="36"/>
      <c r="I19" s="36"/>
      <c r="J19" s="39"/>
      <c r="K19" s="39"/>
      <c r="L19" s="41">
        <v>32443</v>
      </c>
      <c r="M19" s="73">
        <f t="shared" si="1"/>
        <v>43733</v>
      </c>
      <c r="N19" s="39"/>
      <c r="O19" s="44">
        <f t="shared" si="0"/>
        <v>30.931506849315067</v>
      </c>
      <c r="P19" s="39"/>
      <c r="Q19" s="39"/>
      <c r="R19" s="39"/>
      <c r="S19" s="47" t="s">
        <v>268</v>
      </c>
    </row>
    <row r="20" spans="1:19" ht="18" customHeight="1">
      <c r="A20">
        <v>1</v>
      </c>
      <c r="C20" s="69" t="s">
        <v>18</v>
      </c>
      <c r="D20" s="39" t="s">
        <v>453</v>
      </c>
      <c r="E20" s="47" t="s">
        <v>459</v>
      </c>
      <c r="F20" s="36"/>
      <c r="G20" s="36"/>
      <c r="H20" s="36"/>
      <c r="I20" s="36"/>
      <c r="J20" s="39"/>
      <c r="K20" s="39" t="s">
        <v>1090</v>
      </c>
      <c r="L20" s="41">
        <v>32499</v>
      </c>
      <c r="M20" s="73">
        <f t="shared" si="1"/>
        <v>43733</v>
      </c>
      <c r="N20" s="39"/>
      <c r="O20" s="44">
        <f t="shared" si="0"/>
        <v>30.778082191780822</v>
      </c>
      <c r="P20" s="39" t="s">
        <v>869</v>
      </c>
      <c r="Q20" s="39"/>
      <c r="R20" s="39"/>
      <c r="S20" s="47" t="s">
        <v>19</v>
      </c>
    </row>
    <row r="21" spans="1:19" ht="15" customHeight="1">
      <c r="A21">
        <v>1</v>
      </c>
      <c r="C21" s="69" t="s">
        <v>151</v>
      </c>
      <c r="D21" s="39" t="s">
        <v>503</v>
      </c>
      <c r="E21" s="47" t="s">
        <v>518</v>
      </c>
      <c r="F21" s="36"/>
      <c r="G21" s="36"/>
      <c r="H21" s="36"/>
      <c r="I21" s="36"/>
      <c r="J21" s="47"/>
      <c r="K21" s="47"/>
      <c r="L21" s="41">
        <v>33738</v>
      </c>
      <c r="M21" s="73">
        <f t="shared" si="1"/>
        <v>43733</v>
      </c>
      <c r="N21" s="39"/>
      <c r="O21" s="44">
        <f aca="true" t="shared" si="2" ref="O21:O48">(M21-L21)/365</f>
        <v>27.383561643835616</v>
      </c>
      <c r="P21" s="39" t="s">
        <v>865</v>
      </c>
      <c r="Q21" s="39"/>
      <c r="R21" s="39"/>
      <c r="S21" s="47" t="s">
        <v>152</v>
      </c>
    </row>
    <row r="22" spans="1:19" ht="15" customHeight="1">
      <c r="A22">
        <v>1</v>
      </c>
      <c r="C22" s="69" t="s">
        <v>384</v>
      </c>
      <c r="D22" s="37" t="s">
        <v>730</v>
      </c>
      <c r="E22" s="38" t="s">
        <v>650</v>
      </c>
      <c r="F22" s="36"/>
      <c r="G22" s="36"/>
      <c r="H22" s="36">
        <v>2014</v>
      </c>
      <c r="I22" s="36"/>
      <c r="J22" s="47"/>
      <c r="K22" s="47" t="s">
        <v>1090</v>
      </c>
      <c r="L22" s="41">
        <v>34025</v>
      </c>
      <c r="M22" s="73">
        <f t="shared" si="1"/>
        <v>43733</v>
      </c>
      <c r="N22" s="39"/>
      <c r="O22" s="44">
        <f t="shared" si="2"/>
        <v>26.5972602739726</v>
      </c>
      <c r="P22" s="39" t="s">
        <v>864</v>
      </c>
      <c r="Q22" s="39" t="s">
        <v>837</v>
      </c>
      <c r="R22" s="39" t="s">
        <v>431</v>
      </c>
      <c r="S22" s="47" t="s">
        <v>385</v>
      </c>
    </row>
    <row r="23" spans="1:19" ht="15" customHeight="1">
      <c r="A23">
        <v>1</v>
      </c>
      <c r="C23" s="69" t="s">
        <v>62</v>
      </c>
      <c r="D23" s="37" t="s">
        <v>499</v>
      </c>
      <c r="E23" s="38" t="s">
        <v>219</v>
      </c>
      <c r="F23" s="36"/>
      <c r="G23" s="36"/>
      <c r="H23" s="36">
        <v>2006</v>
      </c>
      <c r="I23" s="36"/>
      <c r="J23" s="51"/>
      <c r="K23" s="51" t="s">
        <v>1090</v>
      </c>
      <c r="L23" s="41">
        <v>34487</v>
      </c>
      <c r="M23" s="73">
        <f t="shared" si="1"/>
        <v>43733</v>
      </c>
      <c r="N23" s="39"/>
      <c r="O23" s="44">
        <f t="shared" si="2"/>
        <v>25.33150684931507</v>
      </c>
      <c r="P23" s="39" t="s">
        <v>868</v>
      </c>
      <c r="Q23" s="39" t="s">
        <v>838</v>
      </c>
      <c r="R23" s="39"/>
      <c r="S23" s="47" t="s">
        <v>63</v>
      </c>
    </row>
    <row r="24" spans="1:19" ht="15" customHeight="1">
      <c r="A24">
        <v>1</v>
      </c>
      <c r="C24" s="69" t="s">
        <v>131</v>
      </c>
      <c r="D24" s="64" t="s">
        <v>558</v>
      </c>
      <c r="E24" s="95" t="s">
        <v>559</v>
      </c>
      <c r="F24" s="93"/>
      <c r="G24" s="93"/>
      <c r="H24" s="93"/>
      <c r="I24" s="93"/>
      <c r="J24" s="94"/>
      <c r="K24" s="45"/>
      <c r="L24" s="41">
        <v>35586</v>
      </c>
      <c r="M24" s="73">
        <f t="shared" si="1"/>
        <v>43733</v>
      </c>
      <c r="N24" s="39"/>
      <c r="O24" s="44">
        <f t="shared" si="2"/>
        <v>22.32054794520548</v>
      </c>
      <c r="P24" s="39"/>
      <c r="Q24" s="39"/>
      <c r="R24" s="39"/>
      <c r="S24" s="46" t="s">
        <v>132</v>
      </c>
    </row>
    <row r="25" spans="1:19" ht="15" customHeight="1">
      <c r="A25">
        <v>1</v>
      </c>
      <c r="C25" s="69" t="s">
        <v>806</v>
      </c>
      <c r="D25" s="37" t="s">
        <v>714</v>
      </c>
      <c r="E25" s="38" t="s">
        <v>737</v>
      </c>
      <c r="F25" s="36" t="s">
        <v>750</v>
      </c>
      <c r="G25" s="36"/>
      <c r="H25" s="36"/>
      <c r="I25" s="36"/>
      <c r="J25" s="39"/>
      <c r="K25" s="39" t="s">
        <v>1090</v>
      </c>
      <c r="L25" s="41">
        <v>35637</v>
      </c>
      <c r="M25" s="73">
        <f t="shared" si="1"/>
        <v>43733</v>
      </c>
      <c r="N25" s="39"/>
      <c r="O25" s="44">
        <f t="shared" si="2"/>
        <v>22.18082191780822</v>
      </c>
      <c r="P25" s="39" t="s">
        <v>1136</v>
      </c>
      <c r="Q25" s="39"/>
      <c r="R25" s="39"/>
      <c r="S25" s="47" t="s">
        <v>7</v>
      </c>
    </row>
    <row r="26" spans="1:19" ht="15" customHeight="1">
      <c r="A26">
        <v>1</v>
      </c>
      <c r="C26" s="69" t="s">
        <v>407</v>
      </c>
      <c r="D26" s="37" t="s">
        <v>613</v>
      </c>
      <c r="E26" s="38" t="s">
        <v>565</v>
      </c>
      <c r="F26" s="36"/>
      <c r="G26" s="36"/>
      <c r="H26" s="36"/>
      <c r="I26" s="36"/>
      <c r="J26" s="47"/>
      <c r="K26" s="47" t="s">
        <v>1090</v>
      </c>
      <c r="L26" s="41">
        <v>36111</v>
      </c>
      <c r="M26" s="73">
        <f t="shared" si="1"/>
        <v>43733</v>
      </c>
      <c r="N26" s="89"/>
      <c r="O26" s="44">
        <f t="shared" si="2"/>
        <v>20.882191780821916</v>
      </c>
      <c r="P26" s="89" t="s">
        <v>1146</v>
      </c>
      <c r="Q26" s="47"/>
      <c r="R26" s="39"/>
      <c r="S26" s="47" t="s">
        <v>408</v>
      </c>
    </row>
    <row r="27" spans="1:19" ht="15" customHeight="1">
      <c r="A27">
        <v>1</v>
      </c>
      <c r="C27" s="69" t="s">
        <v>803</v>
      </c>
      <c r="D27" s="37" t="s">
        <v>613</v>
      </c>
      <c r="E27" s="38" t="s">
        <v>711</v>
      </c>
      <c r="F27" s="36" t="s">
        <v>750</v>
      </c>
      <c r="G27" s="36"/>
      <c r="H27" s="36"/>
      <c r="I27" s="36"/>
      <c r="J27" s="47"/>
      <c r="K27" s="47"/>
      <c r="L27" s="41">
        <v>37308</v>
      </c>
      <c r="M27" s="73">
        <f t="shared" si="1"/>
        <v>43733</v>
      </c>
      <c r="N27" s="39"/>
      <c r="O27" s="44">
        <f t="shared" si="2"/>
        <v>17.602739726027398</v>
      </c>
      <c r="P27" s="39" t="s">
        <v>860</v>
      </c>
      <c r="Q27" s="48" t="s">
        <v>841</v>
      </c>
      <c r="R27" s="48"/>
      <c r="S27" s="47" t="s">
        <v>284</v>
      </c>
    </row>
    <row r="28" spans="1:19" ht="15" customHeight="1">
      <c r="A28">
        <v>1</v>
      </c>
      <c r="C28" s="69" t="s">
        <v>420</v>
      </c>
      <c r="D28" s="37" t="s">
        <v>724</v>
      </c>
      <c r="E28" s="38" t="s">
        <v>725</v>
      </c>
      <c r="F28" s="36"/>
      <c r="G28" s="36"/>
      <c r="H28" s="36"/>
      <c r="I28" s="36"/>
      <c r="J28" s="39"/>
      <c r="K28" s="39"/>
      <c r="L28" s="41">
        <v>37525</v>
      </c>
      <c r="M28" s="73">
        <f t="shared" si="1"/>
        <v>43733</v>
      </c>
      <c r="N28" s="39"/>
      <c r="O28" s="44">
        <f t="shared" si="2"/>
        <v>17.008219178082193</v>
      </c>
      <c r="P28" s="39"/>
      <c r="Q28" s="39"/>
      <c r="R28" s="39"/>
      <c r="S28" s="47" t="s">
        <v>421</v>
      </c>
    </row>
    <row r="29" spans="1:19" ht="15" customHeight="1">
      <c r="A29">
        <v>1</v>
      </c>
      <c r="C29" s="69" t="s">
        <v>424</v>
      </c>
      <c r="D29" s="37" t="s">
        <v>448</v>
      </c>
      <c r="E29" s="38" t="s">
        <v>637</v>
      </c>
      <c r="F29" s="36"/>
      <c r="G29" s="36"/>
      <c r="H29" s="36"/>
      <c r="I29" s="36"/>
      <c r="J29" s="47"/>
      <c r="K29" s="47"/>
      <c r="L29" s="41">
        <v>38603</v>
      </c>
      <c r="M29" s="73">
        <f t="shared" si="1"/>
        <v>43733</v>
      </c>
      <c r="N29" s="39"/>
      <c r="O29" s="44">
        <f t="shared" si="2"/>
        <v>14.054794520547945</v>
      </c>
      <c r="P29" s="39" t="s">
        <v>933</v>
      </c>
      <c r="Q29" s="39"/>
      <c r="R29" s="39"/>
      <c r="S29" s="47" t="s">
        <v>66</v>
      </c>
    </row>
    <row r="30" spans="1:19" ht="15" customHeight="1">
      <c r="A30">
        <v>1</v>
      </c>
      <c r="C30" s="69" t="s">
        <v>432</v>
      </c>
      <c r="D30" s="37" t="s">
        <v>401</v>
      </c>
      <c r="E30" s="38" t="s">
        <v>319</v>
      </c>
      <c r="F30" s="36"/>
      <c r="G30" s="36" t="s">
        <v>764</v>
      </c>
      <c r="H30" s="36"/>
      <c r="I30" s="36"/>
      <c r="J30" s="47"/>
      <c r="K30" s="47" t="s">
        <v>1090</v>
      </c>
      <c r="L30" s="41">
        <v>38883</v>
      </c>
      <c r="M30" s="73">
        <f t="shared" si="1"/>
        <v>43733</v>
      </c>
      <c r="N30" s="89"/>
      <c r="O30" s="44">
        <f t="shared" si="2"/>
        <v>13.287671232876713</v>
      </c>
      <c r="P30" s="89"/>
      <c r="Q30" s="47"/>
      <c r="R30" s="39"/>
      <c r="S30" s="47" t="s">
        <v>433</v>
      </c>
    </row>
    <row r="31" spans="1:19" ht="15" customHeight="1">
      <c r="A31">
        <v>1</v>
      </c>
      <c r="C31" s="69" t="s">
        <v>186</v>
      </c>
      <c r="D31" s="37" t="s">
        <v>515</v>
      </c>
      <c r="E31" s="38" t="s">
        <v>734</v>
      </c>
      <c r="F31" s="36"/>
      <c r="G31" s="36"/>
      <c r="H31" s="36"/>
      <c r="I31" s="36"/>
      <c r="J31" s="47"/>
      <c r="K31" s="47"/>
      <c r="L31" s="41">
        <v>39121</v>
      </c>
      <c r="M31" s="73">
        <f t="shared" si="1"/>
        <v>43733</v>
      </c>
      <c r="N31" s="39"/>
      <c r="O31" s="44">
        <f t="shared" si="2"/>
        <v>12.635616438356164</v>
      </c>
      <c r="P31" s="39"/>
      <c r="Q31" s="39"/>
      <c r="R31" s="39"/>
      <c r="S31" s="47" t="s">
        <v>1110</v>
      </c>
    </row>
    <row r="32" spans="1:19" ht="15" customHeight="1">
      <c r="A32">
        <v>1</v>
      </c>
      <c r="C32" s="69" t="s">
        <v>436</v>
      </c>
      <c r="D32" s="37" t="s">
        <v>665</v>
      </c>
      <c r="E32" s="38" t="s">
        <v>666</v>
      </c>
      <c r="F32" s="36"/>
      <c r="G32" s="36"/>
      <c r="H32" s="36">
        <v>2015</v>
      </c>
      <c r="I32" s="36"/>
      <c r="J32" s="47"/>
      <c r="K32" s="47" t="s">
        <v>1090</v>
      </c>
      <c r="L32" s="41">
        <v>39156</v>
      </c>
      <c r="M32" s="73">
        <f t="shared" si="1"/>
        <v>43733</v>
      </c>
      <c r="N32" s="39"/>
      <c r="O32" s="44">
        <f t="shared" si="2"/>
        <v>12.53972602739726</v>
      </c>
      <c r="P32" s="39" t="s">
        <v>1107</v>
      </c>
      <c r="Q32" s="39"/>
      <c r="R32" s="57"/>
      <c r="S32" s="47" t="s">
        <v>224</v>
      </c>
    </row>
    <row r="33" spans="1:19" ht="15" customHeight="1">
      <c r="A33">
        <v>1</v>
      </c>
      <c r="C33" s="69" t="s">
        <v>741</v>
      </c>
      <c r="D33" s="37" t="s">
        <v>499</v>
      </c>
      <c r="E33" s="38" t="s">
        <v>219</v>
      </c>
      <c r="F33" s="36"/>
      <c r="G33" s="36"/>
      <c r="H33" s="36"/>
      <c r="I33" s="36"/>
      <c r="J33" s="47"/>
      <c r="K33" s="47"/>
      <c r="L33" s="49">
        <v>39462</v>
      </c>
      <c r="M33" s="73">
        <f t="shared" si="1"/>
        <v>43733</v>
      </c>
      <c r="N33" s="50"/>
      <c r="O33" s="44">
        <f t="shared" si="2"/>
        <v>11.7013698630137</v>
      </c>
      <c r="P33" s="39" t="s">
        <v>1112</v>
      </c>
      <c r="Q33" s="48"/>
      <c r="R33" s="48"/>
      <c r="S33" s="47" t="s">
        <v>1093</v>
      </c>
    </row>
    <row r="34" spans="1:19" ht="15" customHeight="1">
      <c r="A34">
        <v>1</v>
      </c>
      <c r="C34" s="69" t="s">
        <v>745</v>
      </c>
      <c r="D34" s="37" t="s">
        <v>453</v>
      </c>
      <c r="E34" s="38" t="s">
        <v>817</v>
      </c>
      <c r="F34" s="36"/>
      <c r="G34" s="36"/>
      <c r="H34" s="36"/>
      <c r="I34" s="36"/>
      <c r="J34" s="47"/>
      <c r="K34" s="47"/>
      <c r="L34" s="49">
        <v>39462</v>
      </c>
      <c r="M34" s="73">
        <f t="shared" si="1"/>
        <v>43733</v>
      </c>
      <c r="N34" s="50"/>
      <c r="O34" s="44">
        <f t="shared" si="2"/>
        <v>11.7013698630137</v>
      </c>
      <c r="P34" s="39"/>
      <c r="Q34" s="48"/>
      <c r="R34" s="48"/>
      <c r="S34" s="47" t="s">
        <v>1093</v>
      </c>
    </row>
    <row r="35" spans="3:19" ht="15" customHeight="1">
      <c r="C35" s="69" t="s">
        <v>747</v>
      </c>
      <c r="D35" s="37" t="s">
        <v>499</v>
      </c>
      <c r="E35" s="38" t="s">
        <v>219</v>
      </c>
      <c r="F35" s="36"/>
      <c r="G35" s="36"/>
      <c r="H35" s="36"/>
      <c r="I35" s="36"/>
      <c r="J35" s="47"/>
      <c r="K35" s="47" t="s">
        <v>1090</v>
      </c>
      <c r="L35" s="49">
        <v>40461</v>
      </c>
      <c r="M35" s="49">
        <v>41217</v>
      </c>
      <c r="N35" s="50" t="s">
        <v>856</v>
      </c>
      <c r="O35" s="44"/>
      <c r="P35" s="39"/>
      <c r="Q35" s="39"/>
      <c r="R35" s="39"/>
      <c r="S35" s="47" t="s">
        <v>1097</v>
      </c>
    </row>
    <row r="36" spans="1:19" ht="15" customHeight="1">
      <c r="A36">
        <v>1</v>
      </c>
      <c r="B36" s="35"/>
      <c r="C36" s="70"/>
      <c r="D36" s="59"/>
      <c r="E36" s="60"/>
      <c r="F36" s="58"/>
      <c r="G36" s="58"/>
      <c r="H36" s="58"/>
      <c r="I36" s="58"/>
      <c r="J36" s="61"/>
      <c r="K36" s="61"/>
      <c r="L36" s="66">
        <v>43006</v>
      </c>
      <c r="M36" s="73">
        <f>V$6</f>
        <v>43733</v>
      </c>
      <c r="N36" s="92"/>
      <c r="O36" s="68">
        <f>((M36-L36)/365)+((M35-L35)/365)</f>
        <v>4.063013698630137</v>
      </c>
      <c r="P36" s="39"/>
      <c r="Q36" s="39"/>
      <c r="R36" s="39"/>
      <c r="S36" s="47"/>
    </row>
    <row r="37" spans="1:19" ht="15" customHeight="1">
      <c r="A37">
        <v>1</v>
      </c>
      <c r="C37" s="69" t="s">
        <v>743</v>
      </c>
      <c r="D37" s="37" t="s">
        <v>576</v>
      </c>
      <c r="E37" s="38" t="s">
        <v>577</v>
      </c>
      <c r="F37" s="36"/>
      <c r="G37" s="36"/>
      <c r="H37" s="36"/>
      <c r="I37" s="36"/>
      <c r="J37" s="47"/>
      <c r="K37" s="47"/>
      <c r="L37" s="49">
        <v>40248</v>
      </c>
      <c r="M37" s="73">
        <f aca="true" t="shared" si="3" ref="M37:M48">V$6</f>
        <v>43733</v>
      </c>
      <c r="N37" s="50"/>
      <c r="O37" s="44">
        <f t="shared" si="2"/>
        <v>9.547945205479452</v>
      </c>
      <c r="P37" s="39" t="s">
        <v>858</v>
      </c>
      <c r="Q37" s="39"/>
      <c r="R37" s="39"/>
      <c r="S37" s="47" t="s">
        <v>934</v>
      </c>
    </row>
    <row r="38" spans="1:19" ht="15" customHeight="1">
      <c r="A38">
        <v>1</v>
      </c>
      <c r="C38" s="69" t="s">
        <v>746</v>
      </c>
      <c r="D38" s="37" t="s">
        <v>568</v>
      </c>
      <c r="E38" s="38" t="s">
        <v>466</v>
      </c>
      <c r="F38" s="36"/>
      <c r="G38" s="36"/>
      <c r="H38" s="36"/>
      <c r="I38" s="36"/>
      <c r="J38" s="47"/>
      <c r="K38" s="47" t="s">
        <v>1090</v>
      </c>
      <c r="L38" s="49">
        <v>40549</v>
      </c>
      <c r="M38" s="73">
        <f t="shared" si="3"/>
        <v>43733</v>
      </c>
      <c r="N38" s="50"/>
      <c r="O38" s="44">
        <f t="shared" si="2"/>
        <v>8.723287671232876</v>
      </c>
      <c r="P38" s="39"/>
      <c r="Q38" s="39"/>
      <c r="R38" s="39"/>
      <c r="S38" s="47" t="s">
        <v>1100</v>
      </c>
    </row>
    <row r="39" spans="1:19" ht="15" customHeight="1">
      <c r="A39">
        <v>1</v>
      </c>
      <c r="C39" s="69" t="s">
        <v>855</v>
      </c>
      <c r="D39" s="39" t="s">
        <v>604</v>
      </c>
      <c r="E39" s="38" t="s">
        <v>496</v>
      </c>
      <c r="F39" s="36"/>
      <c r="G39" s="36"/>
      <c r="H39" s="36"/>
      <c r="I39" s="36"/>
      <c r="J39" s="47"/>
      <c r="K39" s="47" t="s">
        <v>1090</v>
      </c>
      <c r="L39" s="49">
        <v>41683</v>
      </c>
      <c r="M39" s="73">
        <f t="shared" si="3"/>
        <v>43733</v>
      </c>
      <c r="N39" s="50"/>
      <c r="O39" s="44">
        <f t="shared" si="2"/>
        <v>5.616438356164384</v>
      </c>
      <c r="P39" s="39"/>
      <c r="Q39" s="39"/>
      <c r="R39" s="39"/>
      <c r="S39" s="47" t="s">
        <v>340</v>
      </c>
    </row>
    <row r="40" spans="1:19" ht="15" customHeight="1">
      <c r="A40">
        <v>1</v>
      </c>
      <c r="C40" s="69" t="s">
        <v>1088</v>
      </c>
      <c r="D40" s="37" t="s">
        <v>515</v>
      </c>
      <c r="E40" s="38" t="s">
        <v>223</v>
      </c>
      <c r="F40" s="36"/>
      <c r="G40" s="36"/>
      <c r="H40" s="36"/>
      <c r="I40" s="36"/>
      <c r="J40" s="47"/>
      <c r="K40" s="47"/>
      <c r="L40" s="49">
        <v>41841</v>
      </c>
      <c r="M40" s="73">
        <f t="shared" si="3"/>
        <v>43733</v>
      </c>
      <c r="N40" s="50"/>
      <c r="O40" s="44">
        <f t="shared" si="2"/>
        <v>5.183561643835616</v>
      </c>
      <c r="P40" s="39" t="s">
        <v>1156</v>
      </c>
      <c r="Q40" s="39"/>
      <c r="R40" s="39"/>
      <c r="S40" s="47" t="s">
        <v>1108</v>
      </c>
    </row>
    <row r="41" spans="1:19" ht="15" customHeight="1">
      <c r="A41">
        <v>1</v>
      </c>
      <c r="C41" s="69" t="s">
        <v>1103</v>
      </c>
      <c r="D41" s="37" t="s">
        <v>479</v>
      </c>
      <c r="E41" s="38" t="s">
        <v>1104</v>
      </c>
      <c r="F41" s="36"/>
      <c r="G41" s="36"/>
      <c r="H41" s="36"/>
      <c r="I41" s="36"/>
      <c r="J41" s="47"/>
      <c r="K41" s="47"/>
      <c r="L41" s="49">
        <v>41977</v>
      </c>
      <c r="M41" s="73">
        <f t="shared" si="3"/>
        <v>43733</v>
      </c>
      <c r="N41" s="50"/>
      <c r="O41" s="44">
        <f t="shared" si="2"/>
        <v>4.810958904109589</v>
      </c>
      <c r="P41" s="39" t="s">
        <v>1163</v>
      </c>
      <c r="Q41" s="39"/>
      <c r="R41" s="39"/>
      <c r="S41" s="47" t="s">
        <v>1105</v>
      </c>
    </row>
    <row r="42" spans="1:21" ht="15" customHeight="1">
      <c r="A42" s="128">
        <v>1</v>
      </c>
      <c r="B42" s="131"/>
      <c r="C42" s="134" t="s">
        <v>244</v>
      </c>
      <c r="D42" s="121" t="s">
        <v>448</v>
      </c>
      <c r="E42" s="122" t="s">
        <v>502</v>
      </c>
      <c r="F42" s="123"/>
      <c r="G42" s="123"/>
      <c r="H42" s="123"/>
      <c r="I42" s="123"/>
      <c r="J42" s="123"/>
      <c r="K42" s="123"/>
      <c r="L42" s="124">
        <v>42348</v>
      </c>
      <c r="M42" s="125">
        <f t="shared" si="3"/>
        <v>43733</v>
      </c>
      <c r="N42" s="126"/>
      <c r="O42" s="127">
        <f t="shared" si="2"/>
        <v>3.7945205479452055</v>
      </c>
      <c r="P42" s="27"/>
      <c r="Q42" s="27"/>
      <c r="R42" s="27"/>
      <c r="S42" s="123"/>
      <c r="T42" s="128"/>
      <c r="U42" s="128"/>
    </row>
    <row r="43" spans="1:21" ht="12">
      <c r="A43" s="133">
        <v>1</v>
      </c>
      <c r="B43" s="131"/>
      <c r="C43" s="134" t="s">
        <v>326</v>
      </c>
      <c r="D43" s="106" t="s">
        <v>1138</v>
      </c>
      <c r="E43" s="107" t="s">
        <v>518</v>
      </c>
      <c r="F43" s="108"/>
      <c r="G43" s="108"/>
      <c r="H43" s="108"/>
      <c r="I43" s="108"/>
      <c r="J43" s="108"/>
      <c r="K43" s="108"/>
      <c r="L43" s="124">
        <v>42453</v>
      </c>
      <c r="M43" s="125">
        <f t="shared" si="3"/>
        <v>43733</v>
      </c>
      <c r="N43" s="108"/>
      <c r="O43" s="110">
        <f t="shared" si="2"/>
        <v>3.506849315068493</v>
      </c>
      <c r="P43" s="108"/>
      <c r="Q43" s="108"/>
      <c r="R43" s="27" t="s">
        <v>1165</v>
      </c>
      <c r="S43" s="108" t="s">
        <v>1143</v>
      </c>
      <c r="T43" s="128"/>
      <c r="U43" s="128"/>
    </row>
    <row r="44" spans="1:21" ht="15" customHeight="1">
      <c r="A44" s="133">
        <v>1</v>
      </c>
      <c r="B44" s="131"/>
      <c r="C44" s="134" t="s">
        <v>1134</v>
      </c>
      <c r="D44" s="121" t="s">
        <v>401</v>
      </c>
      <c r="E44" s="122" t="s">
        <v>1135</v>
      </c>
      <c r="F44" s="123"/>
      <c r="G44" s="123"/>
      <c r="H44" s="123"/>
      <c r="I44" s="123"/>
      <c r="J44" s="123"/>
      <c r="K44" s="123"/>
      <c r="L44" s="124">
        <v>42544</v>
      </c>
      <c r="M44" s="125">
        <f t="shared" si="3"/>
        <v>43733</v>
      </c>
      <c r="N44" s="126"/>
      <c r="O44" s="127">
        <f t="shared" si="2"/>
        <v>3.2575342465753425</v>
      </c>
      <c r="P44" s="27"/>
      <c r="Q44" s="27"/>
      <c r="R44" s="27"/>
      <c r="S44" s="123" t="s">
        <v>1140</v>
      </c>
      <c r="T44" s="128"/>
      <c r="U44" s="128"/>
    </row>
    <row r="45" spans="1:21" ht="15" customHeight="1">
      <c r="A45" s="133">
        <v>1</v>
      </c>
      <c r="B45" s="131"/>
      <c r="C45" s="134" t="s">
        <v>1139</v>
      </c>
      <c r="D45" s="26" t="s">
        <v>724</v>
      </c>
      <c r="E45" s="107" t="s">
        <v>725</v>
      </c>
      <c r="F45" s="108"/>
      <c r="G45" s="108"/>
      <c r="H45" s="108"/>
      <c r="I45" s="108"/>
      <c r="J45" s="108"/>
      <c r="K45" s="108"/>
      <c r="L45" s="124">
        <v>42684</v>
      </c>
      <c r="M45" s="125">
        <f t="shared" si="3"/>
        <v>43733</v>
      </c>
      <c r="N45" s="108"/>
      <c r="O45" s="127">
        <f t="shared" si="2"/>
        <v>2.873972602739726</v>
      </c>
      <c r="P45" s="108"/>
      <c r="Q45" s="108"/>
      <c r="R45" s="108"/>
      <c r="S45" s="108"/>
      <c r="T45" s="128"/>
      <c r="U45" s="128"/>
    </row>
    <row r="46" spans="1:21" ht="15" customHeight="1">
      <c r="A46" s="133">
        <v>1</v>
      </c>
      <c r="B46" s="131"/>
      <c r="C46" s="108" t="s">
        <v>411</v>
      </c>
      <c r="D46" s="26" t="s">
        <v>453</v>
      </c>
      <c r="E46" s="109" t="s">
        <v>459</v>
      </c>
      <c r="F46" s="108"/>
      <c r="G46" s="108"/>
      <c r="H46" s="108"/>
      <c r="I46" s="108"/>
      <c r="J46" s="108"/>
      <c r="K46" s="108"/>
      <c r="L46" s="124">
        <v>42817</v>
      </c>
      <c r="M46" s="125">
        <f t="shared" si="3"/>
        <v>43733</v>
      </c>
      <c r="N46" s="108"/>
      <c r="O46" s="127">
        <f t="shared" si="2"/>
        <v>2.5095890410958903</v>
      </c>
      <c r="P46" s="108"/>
      <c r="Q46" s="108"/>
      <c r="R46" s="108"/>
      <c r="S46" s="108" t="s">
        <v>1142</v>
      </c>
      <c r="T46" s="128"/>
      <c r="U46" s="128"/>
    </row>
    <row r="47" spans="1:21" ht="15" customHeight="1">
      <c r="A47" s="133">
        <v>1</v>
      </c>
      <c r="B47" s="131"/>
      <c r="C47" s="108" t="s">
        <v>1147</v>
      </c>
      <c r="D47" s="26" t="s">
        <v>401</v>
      </c>
      <c r="E47" s="108" t="s">
        <v>319</v>
      </c>
      <c r="F47" s="108"/>
      <c r="G47" s="108"/>
      <c r="H47" s="108"/>
      <c r="I47" s="108"/>
      <c r="J47" s="108"/>
      <c r="K47" s="108"/>
      <c r="L47" s="124">
        <v>43048</v>
      </c>
      <c r="M47" s="125">
        <f t="shared" si="3"/>
        <v>43733</v>
      </c>
      <c r="N47" s="108"/>
      <c r="O47" s="127">
        <f t="shared" si="2"/>
        <v>1.8767123287671232</v>
      </c>
      <c r="P47" s="108"/>
      <c r="Q47" s="108"/>
      <c r="R47" s="108"/>
      <c r="S47" s="108" t="s">
        <v>1148</v>
      </c>
      <c r="T47" s="128"/>
      <c r="U47" s="128"/>
    </row>
    <row r="48" spans="1:21" ht="15" customHeight="1">
      <c r="A48" s="133">
        <v>1</v>
      </c>
      <c r="B48" s="131"/>
      <c r="C48" s="123" t="s">
        <v>1153</v>
      </c>
      <c r="D48" s="27" t="s">
        <v>453</v>
      </c>
      <c r="E48" s="123" t="s">
        <v>459</v>
      </c>
      <c r="F48" s="108"/>
      <c r="G48" s="108"/>
      <c r="H48" s="108"/>
      <c r="I48" s="108"/>
      <c r="J48" s="108"/>
      <c r="K48" s="108"/>
      <c r="L48" s="124">
        <v>43167</v>
      </c>
      <c r="M48" s="125">
        <f t="shared" si="3"/>
        <v>43733</v>
      </c>
      <c r="N48" s="108"/>
      <c r="O48" s="127">
        <f t="shared" si="2"/>
        <v>1.5506849315068494</v>
      </c>
      <c r="P48" s="108"/>
      <c r="Q48" s="108"/>
      <c r="R48" s="108"/>
      <c r="S48" s="123" t="s">
        <v>1155</v>
      </c>
      <c r="T48" s="128"/>
      <c r="U48" s="128"/>
    </row>
    <row r="49" spans="1:21" ht="15" customHeight="1">
      <c r="A49" s="133"/>
      <c r="B49" s="131"/>
      <c r="C49" s="123"/>
      <c r="D49" s="27"/>
      <c r="E49" s="123"/>
      <c r="F49" s="108"/>
      <c r="G49" s="108"/>
      <c r="H49" s="108"/>
      <c r="I49" s="108"/>
      <c r="J49" s="108"/>
      <c r="K49" s="108"/>
      <c r="L49" s="124"/>
      <c r="M49" s="125"/>
      <c r="N49" s="108"/>
      <c r="O49" s="127"/>
      <c r="P49" s="108"/>
      <c r="Q49" s="108"/>
      <c r="R49" s="108"/>
      <c r="S49" s="123"/>
      <c r="T49" s="128"/>
      <c r="U49" s="128"/>
    </row>
    <row r="50" spans="1:21" ht="15" customHeight="1">
      <c r="A50" s="133"/>
      <c r="B50" s="131"/>
      <c r="C50" s="123"/>
      <c r="D50" s="27"/>
      <c r="E50" s="123"/>
      <c r="F50" s="108"/>
      <c r="G50" s="108"/>
      <c r="H50" s="108"/>
      <c r="I50" s="108"/>
      <c r="J50" s="108"/>
      <c r="K50" s="108"/>
      <c r="L50" s="124"/>
      <c r="M50" s="125"/>
      <c r="N50" s="108"/>
      <c r="O50" s="127"/>
      <c r="P50" s="108"/>
      <c r="Q50" s="108"/>
      <c r="R50" s="108"/>
      <c r="S50" s="123"/>
      <c r="T50" s="128"/>
      <c r="U50" s="128"/>
    </row>
    <row r="51" spans="1:21" ht="15" customHeight="1">
      <c r="A51" s="133"/>
      <c r="B51" s="131"/>
      <c r="C51" s="123"/>
      <c r="D51" s="27"/>
      <c r="E51" s="123"/>
      <c r="F51" s="108"/>
      <c r="G51" s="108"/>
      <c r="H51" s="108"/>
      <c r="I51" s="108"/>
      <c r="J51" s="108"/>
      <c r="K51" s="108"/>
      <c r="L51" s="124"/>
      <c r="M51" s="125"/>
      <c r="N51" s="108"/>
      <c r="O51" s="127"/>
      <c r="P51" s="108"/>
      <c r="Q51" s="108"/>
      <c r="R51" s="108"/>
      <c r="S51" s="123"/>
      <c r="T51" s="128"/>
      <c r="U51" s="128"/>
    </row>
    <row r="52" spans="1:21" ht="12">
      <c r="A52" s="128">
        <f>SUM(A7:A51)</f>
        <v>39</v>
      </c>
      <c r="B52" s="131"/>
      <c r="C52" s="108"/>
      <c r="D52" s="108"/>
      <c r="E52" s="108"/>
      <c r="F52" s="108"/>
      <c r="G52" s="108"/>
      <c r="H52" s="108"/>
      <c r="I52" s="108"/>
      <c r="J52" s="108"/>
      <c r="K52" s="108"/>
      <c r="L52" s="124"/>
      <c r="M52" s="108"/>
      <c r="N52" s="108"/>
      <c r="O52" s="127">
        <f>SUM(O7:O51)/A52</f>
        <v>18.321601685985247</v>
      </c>
      <c r="P52" s="108"/>
      <c r="Q52" s="108"/>
      <c r="R52" s="108"/>
      <c r="S52" s="123" t="s">
        <v>1150</v>
      </c>
      <c r="T52" s="128"/>
      <c r="U52" s="128"/>
    </row>
  </sheetData>
  <sheetProtection/>
  <printOptions horizontalCentered="1"/>
  <pageMargins left="0.2362204724409449" right="0.15748031496062992" top="0.7480314960629921" bottom="0.1968503937007874" header="0" footer="0"/>
  <pageSetup fitToHeight="1" fitToWidth="1" horizontalDpi="600" verticalDpi="600" orientation="portrait" paperSize="9" scale="72" r:id="rId1"/>
  <headerFooter alignWithMargins="0">
    <oddHeader>&amp;L
307
 Members in Total&amp;C&amp;"Arial,Bold"&amp;12&amp;UThe Rotary Club of Grays Thurrock&amp;"Arial,Regular"
&amp;R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Book.xlt</dc:title>
  <dc:subject>Default workbook</dc:subject>
  <dc:creator>Denis G. Redington</dc:creator>
  <cp:keywords/>
  <dc:description/>
  <cp:lastModifiedBy>Iain Ramsay</cp:lastModifiedBy>
  <cp:lastPrinted>2019-09-25T15:17:45Z</cp:lastPrinted>
  <dcterms:created xsi:type="dcterms:W3CDTF">1997-04-15T07:46:34Z</dcterms:created>
  <dcterms:modified xsi:type="dcterms:W3CDTF">2019-09-29T17:19:44Z</dcterms:modified>
  <cp:category/>
  <cp:version/>
  <cp:contentType/>
  <cp:contentStatus/>
</cp:coreProperties>
</file>