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jwor\OneDrive\Desktop\ONE DRIVE\Rotary D7910 DG Subcommittee\2024-2025\FORMS\"/>
    </mc:Choice>
  </mc:AlternateContent>
  <xr:revisionPtr revIDLastSave="0" documentId="8_{C432845C-E19E-44FF-8019-06E3FD7090B4}" xr6:coauthVersionLast="47" xr6:coauthVersionMax="47" xr10:uidLastSave="{00000000-0000-0000-0000-000000000000}"/>
  <workbookProtection lockStructure="1"/>
  <bookViews>
    <workbookView xWindow="2652" yWindow="2652" windowWidth="17280" windowHeight="8880" xr2:uid="{00000000-000D-0000-FFFF-FFFF00000000}"/>
  </bookViews>
  <sheets>
    <sheet name="Rubric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18" i="1" l="1"/>
  <c r="L22" i="1"/>
  <c r="L17" i="1"/>
  <c r="L21" i="1"/>
  <c r="L30" i="1"/>
  <c r="L19" i="1"/>
  <c r="L27" i="1"/>
  <c r="L26" i="1"/>
  <c r="L25" i="1"/>
  <c r="L24" i="1"/>
  <c r="L23" i="1"/>
  <c r="L20" i="1"/>
  <c r="L28" i="1"/>
  <c r="L29" i="1"/>
  <c r="L32" i="1"/>
</calcChain>
</file>

<file path=xl/sharedStrings.xml><?xml version="1.0" encoding="utf-8"?>
<sst xmlns="http://schemas.openxmlformats.org/spreadsheetml/2006/main" count="91" uniqueCount="88">
  <si>
    <t>1 to 3</t>
  </si>
  <si>
    <t>4 to 8</t>
  </si>
  <si>
    <t>$1 to 50</t>
  </si>
  <si>
    <t>$51-100</t>
  </si>
  <si>
    <t>$101 to 200</t>
  </si>
  <si>
    <t>1 to 2</t>
  </si>
  <si>
    <t>3 to 5</t>
  </si>
  <si>
    <t>6 to 9</t>
  </si>
  <si>
    <t>10 to 15</t>
  </si>
  <si>
    <t>&gt;15</t>
  </si>
  <si>
    <t>&gt;1</t>
  </si>
  <si>
    <t>Score all projects using a scoring rubric based on information in the application</t>
  </si>
  <si>
    <t>Project Score</t>
  </si>
  <si>
    <t>Value for Project</t>
  </si>
  <si>
    <t>TOTAL SCORE</t>
  </si>
  <si>
    <t>Enter Rotary Club Name Below</t>
  </si>
  <si>
    <t>Enter Project Title Below</t>
  </si>
  <si>
    <t>n</t>
    <phoneticPr fontId="14" type="noConversion"/>
  </si>
  <si>
    <t>y</t>
    <phoneticPr fontId="14" type="noConversion"/>
  </si>
  <si>
    <t>1 to 5 scale, 11 measures</t>
    <phoneticPr fontId="14" type="noConversion"/>
  </si>
  <si>
    <t>Small Club?  &lt;15 members</t>
    <phoneticPr fontId="14" type="noConversion"/>
  </si>
  <si>
    <t>y or n</t>
    <phoneticPr fontId="14" type="noConversion"/>
  </si>
  <si>
    <t>ii. Sponsor Club Involvement</t>
    <phoneticPr fontId="14" type="noConversion"/>
  </si>
  <si>
    <t>iii. Non-Rotarian Involvement</t>
    <phoneticPr fontId="14" type="noConversion"/>
  </si>
  <si>
    <t>iv. Other Rotary Clubs</t>
    <phoneticPr fontId="14" type="noConversion"/>
  </si>
  <si>
    <r>
      <t xml:space="preserve">            </t>
    </r>
    <r>
      <rPr>
        <sz val="11"/>
        <color indexed="8"/>
        <rFont val="Calibri"/>
        <family val="2"/>
      </rPr>
      <t>i.</t>
    </r>
    <r>
      <rPr>
        <sz val="7"/>
        <color indexed="8"/>
        <rFont val="Times New Roman"/>
        <family val="1"/>
      </rPr>
      <t xml:space="preserve">                </t>
    </r>
    <r>
      <rPr>
        <sz val="11"/>
        <color indexed="8"/>
        <rFont val="Calibri"/>
        <family val="2"/>
      </rPr>
      <t>Project impact (Number of beneficiaries in year 1 and if project is related to the Environment Focus Area)</t>
    </r>
    <phoneticPr fontId="14" type="noConversion"/>
  </si>
  <si>
    <t>i. Impact</t>
    <phoneticPr fontId="14" type="noConversion"/>
  </si>
  <si>
    <t>Beneficiaries</t>
    <phoneticPr fontId="14" type="noConversion"/>
  </si>
  <si>
    <t>In the DG focus area of the Environment</t>
    <phoneticPr fontId="14" type="noConversion"/>
  </si>
  <si>
    <t>y or n</t>
    <phoneticPr fontId="14" type="noConversion"/>
  </si>
  <si>
    <t>n</t>
    <phoneticPr fontId="14" type="noConversion"/>
  </si>
  <si>
    <t>n</t>
    <phoneticPr fontId="14" type="noConversion"/>
  </si>
  <si>
    <t xml:space="preserve">              Special consideration to help small clubs participate in District Grants</t>
    <phoneticPr fontId="14" type="noConversion"/>
  </si>
  <si>
    <r>
      <t xml:space="preserve"> "Project Score" is computed when the </t>
    </r>
    <r>
      <rPr>
        <b/>
        <sz val="10"/>
        <color indexed="21"/>
        <rFont val="Arial"/>
        <family val="2"/>
      </rPr>
      <t xml:space="preserve">values </t>
    </r>
    <r>
      <rPr>
        <b/>
        <sz val="10"/>
        <rFont val="Arial"/>
        <family val="2"/>
      </rPr>
      <t>you determine</t>
    </r>
    <r>
      <rPr>
        <b/>
        <sz val="10"/>
        <color indexed="8"/>
        <rFont val="Arial"/>
        <family val="2"/>
      </rPr>
      <t xml:space="preserve"> for each measure is entered in the "Value for Project" column.</t>
    </r>
  </si>
  <si>
    <t>Funding Support</t>
  </si>
  <si>
    <t>Underserved community?</t>
    <phoneticPr fontId="14" type="noConversion"/>
  </si>
  <si>
    <t>y or n</t>
    <phoneticPr fontId="14" type="noConversion"/>
  </si>
  <si>
    <t>Volunteer Hours</t>
    <phoneticPr fontId="14" type="noConversion"/>
  </si>
  <si>
    <t>Small Club?  &lt;15 members</t>
    <phoneticPr fontId="14" type="noConversion"/>
  </si>
  <si>
    <t>y or n</t>
    <phoneticPr fontId="14" type="noConversion"/>
  </si>
  <si>
    <t>v. Special Considerations</t>
    <phoneticPr fontId="14" type="noConversion"/>
  </si>
  <si>
    <t>Maximum score: 53, Minimum Required Score: 20</t>
    <phoneticPr fontId="14" type="noConversion"/>
  </si>
  <si>
    <t>y or n</t>
    <phoneticPr fontId="14" type="noConversion"/>
  </si>
  <si>
    <r>
      <t>            </t>
    </r>
    <r>
      <rPr>
        <sz val="11"/>
        <color indexed="8"/>
        <rFont val="Calibri"/>
        <family val="2"/>
      </rPr>
      <t>iii.</t>
    </r>
    <r>
      <rPr>
        <sz val="7"/>
        <color indexed="8"/>
        <rFont val="Times New Roman"/>
        <family val="1"/>
      </rPr>
      <t xml:space="preserve">            </t>
    </r>
    <r>
      <rPr>
        <sz val="11"/>
        <color indexed="8"/>
        <rFont val="Calibri"/>
        <family val="2"/>
      </rPr>
      <t>Non-Rotarian participation ($, volunteers and volunteer hours…don't forget non-Rotarian family)</t>
    </r>
    <phoneticPr fontId="14" type="noConversion"/>
  </si>
  <si>
    <t>,</t>
    <phoneticPr fontId="14" type="noConversion"/>
  </si>
  <si>
    <r>
      <t>            </t>
    </r>
    <r>
      <rPr>
        <sz val="11"/>
        <color indexed="8"/>
        <rFont val="Calibri"/>
        <family val="2"/>
      </rPr>
      <t>iv.</t>
    </r>
    <r>
      <rPr>
        <sz val="7"/>
        <color indexed="8"/>
        <rFont val="Times New Roman"/>
        <family val="1"/>
      </rPr>
      <t xml:space="preserve">             </t>
    </r>
    <r>
      <rPr>
        <sz val="11"/>
        <color indexed="8"/>
        <rFont val="Calibri"/>
        <family val="2"/>
      </rPr>
      <t>Multiple Rotary Club Participation ($, number and volunteer hours)</t>
    </r>
    <phoneticPr fontId="14" type="noConversion"/>
  </si>
  <si>
    <t>$201 to 300</t>
  </si>
  <si>
    <t>&gt;$300</t>
  </si>
  <si>
    <t>6 to 8</t>
    <phoneticPr fontId="14" type="noConversion"/>
  </si>
  <si>
    <t>9 to 15</t>
    <phoneticPr fontId="14" type="noConversion"/>
  </si>
  <si>
    <t>16 to 25</t>
    <phoneticPr fontId="14" type="noConversion"/>
  </si>
  <si>
    <t>1 to 5</t>
    <phoneticPr fontId="14" type="noConversion"/>
  </si>
  <si>
    <t>&gt;25</t>
    <phoneticPr fontId="14" type="noConversion"/>
  </si>
  <si>
    <t>9 to12</t>
    <phoneticPr fontId="14" type="noConversion"/>
  </si>
  <si>
    <t>13 to 20</t>
    <phoneticPr fontId="14" type="noConversion"/>
  </si>
  <si>
    <t>&gt;20</t>
    <phoneticPr fontId="14" type="noConversion"/>
  </si>
  <si>
    <t>6 to 10</t>
    <phoneticPr fontId="14" type="noConversion"/>
  </si>
  <si>
    <t>11 to 20</t>
    <phoneticPr fontId="14" type="noConversion"/>
  </si>
  <si>
    <t>21 to 30</t>
    <phoneticPr fontId="14" type="noConversion"/>
  </si>
  <si>
    <t>&gt;30</t>
    <phoneticPr fontId="14" type="noConversion"/>
  </si>
  <si>
    <t>3 to 4</t>
    <phoneticPr fontId="14" type="noConversion"/>
  </si>
  <si>
    <t>5 to 6</t>
    <phoneticPr fontId="14" type="noConversion"/>
  </si>
  <si>
    <t>&gt;10</t>
    <phoneticPr fontId="14" type="noConversion"/>
  </si>
  <si>
    <t>$1 to 50</t>
    <phoneticPr fontId="14" type="noConversion"/>
  </si>
  <si>
    <t>$51-100</t>
    <phoneticPr fontId="14" type="noConversion"/>
  </si>
  <si>
    <t>$101 to 200</t>
    <phoneticPr fontId="14" type="noConversion"/>
  </si>
  <si>
    <t>$201 to 300</t>
    <phoneticPr fontId="14" type="noConversion"/>
  </si>
  <si>
    <t>&gt;$300</t>
    <phoneticPr fontId="14" type="noConversion"/>
  </si>
  <si>
    <t>1 to 2</t>
    <phoneticPr fontId="14" type="noConversion"/>
  </si>
  <si>
    <t>3 to 5</t>
    <phoneticPr fontId="14" type="noConversion"/>
  </si>
  <si>
    <t>Did Club participate in 2018-9 DG?</t>
    <phoneticPr fontId="14" type="noConversion"/>
  </si>
  <si>
    <t>Scores (1 to 5) for your Project Values in Table</t>
    <phoneticPr fontId="14" type="noConversion"/>
  </si>
  <si>
    <r>
      <t>            </t>
    </r>
    <r>
      <rPr>
        <sz val="11"/>
        <color indexed="8"/>
        <rFont val="Calibri"/>
        <family val="2"/>
      </rPr>
      <t>ii.</t>
    </r>
    <r>
      <rPr>
        <sz val="7"/>
        <color indexed="8"/>
        <rFont val="Times New Roman"/>
        <family val="1"/>
      </rPr>
      <t xml:space="preserve">              </t>
    </r>
    <r>
      <rPr>
        <sz val="11"/>
        <color indexed="8"/>
        <rFont val="Calibri"/>
        <family val="2"/>
      </rPr>
      <t>Active Rotarian involvement (number of Rotarians and Rotarian volunteer hours)</t>
    </r>
    <phoneticPr fontId="14" type="noConversion"/>
  </si>
  <si>
    <t xml:space="preserve">              Interact and Rotract Clubs are deemed to be same as Rotary Clubs for this category</t>
    <phoneticPr fontId="14" type="noConversion"/>
  </si>
  <si>
    <t>6 to 9</t>
    <phoneticPr fontId="14" type="noConversion"/>
  </si>
  <si>
    <t>10 to 15</t>
    <phoneticPr fontId="14" type="noConversion"/>
  </si>
  <si>
    <t>&gt;15</t>
    <phoneticPr fontId="14" type="noConversion"/>
  </si>
  <si>
    <t>7 to 10</t>
    <phoneticPr fontId="14" type="noConversion"/>
  </si>
  <si>
    <t>Evaluation Criteria</t>
  </si>
  <si>
    <t>Category</t>
  </si>
  <si>
    <t>Measure</t>
  </si>
  <si>
    <t>Rotarians</t>
  </si>
  <si>
    <t>Volunteer Hours</t>
  </si>
  <si>
    <t>Funding support</t>
  </si>
  <si>
    <t>Volunteers</t>
  </si>
  <si>
    <t>Clubs</t>
  </si>
  <si>
    <t>1 to 5</t>
  </si>
  <si>
    <t>D7910 Scoring Rubric for District Grants in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</si>
</sst>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2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b/>
      <sz val="12"/>
      <color indexed="12"/>
      <name val="Arial"/>
      <family val="2"/>
    </font>
    <font>
      <b/>
      <sz val="20"/>
      <color indexed="8"/>
      <name val="Calibri"/>
      <family val="2"/>
    </font>
    <font>
      <sz val="10"/>
      <color indexed="8"/>
      <name val="Times New Roman"/>
      <family val="1"/>
    </font>
    <font>
      <sz val="8"/>
      <name val="Verdana"/>
    </font>
    <font>
      <sz val="10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hidden="1"/>
    </xf>
    <xf numFmtId="0" fontId="4" fillId="0" borderId="1" xfId="0" applyFont="1" applyBorder="1" applyAlignment="1" applyProtection="1">
      <alignment horizontal="left" vertical="center" indent="2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left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0" fontId="13" fillId="0" borderId="8" xfId="0" applyFont="1" applyBorder="1" applyAlignment="1" applyProtection="1">
      <alignment horizontal="left" vertical="center" indent="4"/>
      <protection hidden="1"/>
    </xf>
    <xf numFmtId="0" fontId="0" fillId="3" borderId="28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hidden="1"/>
    </xf>
    <xf numFmtId="0" fontId="15" fillId="0" borderId="51" xfId="0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2" xfId="0" applyBorder="1" applyProtection="1">
      <protection hidden="1"/>
    </xf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left" vertical="center" wrapText="1"/>
      <protection hidden="1"/>
    </xf>
    <xf numFmtId="0" fontId="3" fillId="3" borderId="30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vertical="center" indent="4"/>
      <protection hidden="1"/>
    </xf>
    <xf numFmtId="0" fontId="11" fillId="0" borderId="44" xfId="0" applyFont="1" applyBorder="1" applyAlignment="1" applyProtection="1">
      <alignment horizontal="center" vertical="center"/>
      <protection hidden="1"/>
    </xf>
    <xf numFmtId="0" fontId="7" fillId="0" borderId="3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5" fillId="0" borderId="4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left" vertical="center" wrapText="1"/>
      <protection hidden="1"/>
    </xf>
    <xf numFmtId="0" fontId="3" fillId="0" borderId="39" xfId="0" applyFont="1" applyBorder="1" applyAlignment="1" applyProtection="1">
      <alignment horizontal="left" vertical="center" wrapText="1"/>
      <protection hidden="1"/>
    </xf>
    <xf numFmtId="0" fontId="3" fillId="0" borderId="4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35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3" fillId="0" borderId="28" xfId="0" applyFont="1" applyBorder="1" applyAlignment="1" applyProtection="1">
      <alignment horizontal="left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3" fillId="0" borderId="36" xfId="0" applyFont="1" applyBorder="1" applyAlignment="1" applyProtection="1">
      <alignment horizontal="left" vertical="center" wrapText="1"/>
      <protection hidden="1"/>
    </xf>
    <xf numFmtId="0" fontId="3" fillId="0" borderId="45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left" vertical="center" wrapText="1"/>
      <protection hidden="1"/>
    </xf>
    <xf numFmtId="0" fontId="3" fillId="0" borderId="50" xfId="0" applyFont="1" applyBorder="1" applyAlignment="1" applyProtection="1">
      <alignment horizontal="left" vertical="center" wrapText="1"/>
      <protection hidden="1"/>
    </xf>
    <xf numFmtId="0" fontId="3" fillId="0" borderId="39" xfId="0" applyFont="1" applyBorder="1" applyAlignment="1" applyProtection="1">
      <alignment horizontal="left" vertical="center"/>
      <protection hidden="1"/>
    </xf>
    <xf numFmtId="0" fontId="3" fillId="0" borderId="40" xfId="0" applyFont="1" applyBorder="1" applyAlignment="1" applyProtection="1">
      <alignment horizontal="left" vertical="center"/>
      <protection hidden="1"/>
    </xf>
    <xf numFmtId="0" fontId="3" fillId="0" borderId="29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3" fillId="0" borderId="51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50800</xdr:rowOff>
    </xdr:from>
    <xdr:to>
      <xdr:col>1</xdr:col>
      <xdr:colOff>482600</xdr:colOff>
      <xdr:row>2</xdr:row>
      <xdr:rowOff>101600</xdr:rowOff>
    </xdr:to>
    <xdr:pic>
      <xdr:nvPicPr>
        <xdr:cNvPr id="1041" name="Pictur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50800"/>
          <a:ext cx="431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abSelected="1" topLeftCell="A21" zoomScaleNormal="75" zoomScalePageLayoutView="75" workbookViewId="0">
      <selection activeCell="I9" sqref="I9"/>
    </sheetView>
  </sheetViews>
  <sheetFormatPr defaultColWidth="9.109375" defaultRowHeight="13.2" x14ac:dyDescent="0.25"/>
  <cols>
    <col min="1" max="1" width="3.77734375" style="1" customWidth="1"/>
    <col min="2" max="3" width="15.6640625" style="1" customWidth="1"/>
    <col min="4" max="4" width="7.109375" style="1" customWidth="1"/>
    <col min="5" max="8" width="11.6640625" style="1" customWidth="1"/>
    <col min="9" max="9" width="15" style="1" customWidth="1"/>
    <col min="10" max="10" width="3.6640625" style="1" customWidth="1"/>
    <col min="11" max="12" width="18.6640625" style="1" customWidth="1"/>
    <col min="13" max="16384" width="9.109375" style="1"/>
  </cols>
  <sheetData>
    <row r="1" spans="2:12" ht="26.25" customHeight="1" x14ac:dyDescent="0.25">
      <c r="B1" s="70" t="s">
        <v>87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2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2:12" ht="18" customHeight="1" x14ac:dyDescent="0.25">
      <c r="B4" s="2" t="s">
        <v>11</v>
      </c>
      <c r="C4" s="3"/>
      <c r="D4" s="3"/>
      <c r="E4" s="3"/>
      <c r="F4" s="3"/>
      <c r="G4" s="3"/>
      <c r="H4" s="3"/>
      <c r="I4" s="4"/>
      <c r="K4" s="92" t="s">
        <v>15</v>
      </c>
      <c r="L4" s="92"/>
    </row>
    <row r="5" spans="2:12" ht="18" customHeight="1" x14ac:dyDescent="0.25">
      <c r="B5" s="5" t="s">
        <v>25</v>
      </c>
      <c r="I5" s="6"/>
      <c r="K5" s="107"/>
      <c r="L5" s="108"/>
    </row>
    <row r="6" spans="2:12" ht="18" customHeight="1" x14ac:dyDescent="0.25">
      <c r="B6" s="5" t="s">
        <v>72</v>
      </c>
      <c r="I6" s="6"/>
      <c r="K6" s="92"/>
      <c r="L6" s="92"/>
    </row>
    <row r="7" spans="2:12" ht="18" customHeight="1" x14ac:dyDescent="0.25">
      <c r="B7" s="54" t="s">
        <v>32</v>
      </c>
      <c r="I7" s="6"/>
      <c r="K7" s="92" t="s">
        <v>16</v>
      </c>
      <c r="L7" s="92"/>
    </row>
    <row r="8" spans="2:12" ht="18" customHeight="1" x14ac:dyDescent="0.25">
      <c r="B8" s="5" t="s">
        <v>43</v>
      </c>
      <c r="I8" s="6"/>
      <c r="K8" s="109"/>
      <c r="L8" s="110"/>
    </row>
    <row r="9" spans="2:12" ht="18" customHeight="1" x14ac:dyDescent="0.25">
      <c r="B9" s="5" t="s">
        <v>45</v>
      </c>
      <c r="I9" s="6"/>
      <c r="K9" s="111"/>
      <c r="L9" s="112"/>
    </row>
    <row r="10" spans="2:12" ht="18" customHeight="1" x14ac:dyDescent="0.25">
      <c r="B10" s="54" t="s">
        <v>73</v>
      </c>
      <c r="I10" s="6"/>
      <c r="K10" s="111"/>
      <c r="L10" s="112"/>
    </row>
    <row r="11" spans="2:12" ht="18" customHeight="1" x14ac:dyDescent="0.25">
      <c r="B11" s="35"/>
      <c r="C11" s="7"/>
      <c r="D11" s="7"/>
      <c r="E11" s="7"/>
      <c r="F11" s="7"/>
      <c r="G11" s="7"/>
      <c r="H11" s="7"/>
      <c r="I11" s="8"/>
      <c r="K11" s="113"/>
      <c r="L11" s="114"/>
    </row>
    <row r="12" spans="2:12" ht="13.8" thickBot="1" x14ac:dyDescent="0.3"/>
    <row r="13" spans="2:12" x14ac:dyDescent="0.25">
      <c r="B13" s="97" t="s">
        <v>19</v>
      </c>
      <c r="C13" s="98"/>
      <c r="D13" s="98"/>
      <c r="E13" s="98"/>
      <c r="F13" s="98"/>
      <c r="G13" s="98"/>
      <c r="H13" s="98"/>
      <c r="I13" s="99"/>
      <c r="J13" s="9"/>
      <c r="K13" s="93" t="s">
        <v>33</v>
      </c>
      <c r="L13" s="94"/>
    </row>
    <row r="14" spans="2:12" ht="19.95" customHeight="1" thickBot="1" x14ac:dyDescent="0.3">
      <c r="B14" s="100" t="s">
        <v>41</v>
      </c>
      <c r="C14" s="101"/>
      <c r="D14" s="101"/>
      <c r="E14" s="101"/>
      <c r="F14" s="101"/>
      <c r="G14" s="101"/>
      <c r="H14" s="101"/>
      <c r="I14" s="102"/>
      <c r="J14" s="9"/>
      <c r="K14" s="95"/>
      <c r="L14" s="96"/>
    </row>
    <row r="15" spans="2:12" ht="19.95" customHeight="1" thickBot="1" x14ac:dyDescent="0.3">
      <c r="B15" s="103" t="s">
        <v>78</v>
      </c>
      <c r="C15" s="104"/>
      <c r="D15" s="105"/>
      <c r="E15" s="103" t="s">
        <v>71</v>
      </c>
      <c r="F15" s="104"/>
      <c r="G15" s="104"/>
      <c r="H15" s="104"/>
      <c r="I15" s="105"/>
      <c r="J15" s="9"/>
      <c r="K15" s="95"/>
      <c r="L15" s="96"/>
    </row>
    <row r="16" spans="2:12" ht="19.95" customHeight="1" thickBot="1" x14ac:dyDescent="0.3">
      <c r="B16" s="10" t="s">
        <v>79</v>
      </c>
      <c r="C16" s="71" t="s">
        <v>80</v>
      </c>
      <c r="D16" s="72"/>
      <c r="E16" s="11">
        <v>1</v>
      </c>
      <c r="F16" s="12">
        <v>2</v>
      </c>
      <c r="G16" s="12">
        <v>3</v>
      </c>
      <c r="H16" s="12">
        <v>4</v>
      </c>
      <c r="I16" s="13">
        <v>5</v>
      </c>
      <c r="J16" s="14"/>
      <c r="K16" s="57" t="s">
        <v>13</v>
      </c>
      <c r="L16" s="57" t="s">
        <v>12</v>
      </c>
    </row>
    <row r="17" spans="2:12" ht="19.95" customHeight="1" x14ac:dyDescent="0.25">
      <c r="B17" s="83" t="s">
        <v>26</v>
      </c>
      <c r="C17" s="91" t="s">
        <v>27</v>
      </c>
      <c r="D17" s="87"/>
      <c r="E17" s="16" t="s">
        <v>51</v>
      </c>
      <c r="F17" s="17" t="s">
        <v>48</v>
      </c>
      <c r="G17" s="17" t="s">
        <v>49</v>
      </c>
      <c r="H17" s="17" t="s">
        <v>50</v>
      </c>
      <c r="I17" s="18" t="s">
        <v>52</v>
      </c>
      <c r="J17" s="15"/>
      <c r="K17" s="56">
        <v>0</v>
      </c>
      <c r="L17" s="58">
        <f>IF(K17&lt;1,0,(IF(K17&lt;6,1,(IF(AND(K17&gt;5,K17&lt;9),2,(IF(AND(K17&gt;8,K17&lt;16),3,(IF(K17&gt;25,5,4)))))))))</f>
        <v>0</v>
      </c>
    </row>
    <row r="18" spans="2:12" ht="28.95" customHeight="1" thickBot="1" x14ac:dyDescent="0.3">
      <c r="B18" s="84"/>
      <c r="C18" s="75" t="s">
        <v>28</v>
      </c>
      <c r="D18" s="76"/>
      <c r="E18" s="68"/>
      <c r="F18" s="69"/>
      <c r="G18" s="69"/>
      <c r="H18" s="69"/>
      <c r="I18" s="21" t="s">
        <v>29</v>
      </c>
      <c r="J18" s="15"/>
      <c r="K18" s="56" t="s">
        <v>30</v>
      </c>
      <c r="L18" s="55">
        <f>IF(K18="y",5,0)</f>
        <v>0</v>
      </c>
    </row>
    <row r="19" spans="2:12" ht="19.95" hidden="1" customHeight="1" thickBot="1" x14ac:dyDescent="0.3">
      <c r="B19" s="85"/>
      <c r="C19" s="89" t="s">
        <v>35</v>
      </c>
      <c r="D19" s="90"/>
      <c r="E19" s="51"/>
      <c r="F19" s="52"/>
      <c r="G19" s="52"/>
      <c r="H19" s="52"/>
      <c r="I19" s="63" t="s">
        <v>36</v>
      </c>
      <c r="J19" s="15"/>
      <c r="K19" s="56">
        <v>0</v>
      </c>
      <c r="L19" s="55">
        <f>IF(K19="y",5,0)</f>
        <v>0</v>
      </c>
    </row>
    <row r="20" spans="2:12" ht="19.95" customHeight="1" x14ac:dyDescent="0.25">
      <c r="B20" s="83" t="s">
        <v>22</v>
      </c>
      <c r="C20" s="86" t="s">
        <v>81</v>
      </c>
      <c r="D20" s="87"/>
      <c r="E20" s="22" t="s">
        <v>0</v>
      </c>
      <c r="F20" s="23" t="s">
        <v>1</v>
      </c>
      <c r="G20" s="23" t="s">
        <v>53</v>
      </c>
      <c r="H20" s="23" t="s">
        <v>54</v>
      </c>
      <c r="I20" s="24" t="s">
        <v>55</v>
      </c>
      <c r="J20" s="15"/>
      <c r="K20" s="56">
        <v>0</v>
      </c>
      <c r="L20" s="55">
        <f>IF(K20&lt;1,0,(IF(K20&lt;4,1,(IF(AND(K20&gt;3,K20&lt;9),2,(IF(AND(K20&gt;8,K20&lt;13),3,(IF(K20&gt;20,5,4)))))))))</f>
        <v>0</v>
      </c>
    </row>
    <row r="21" spans="2:12" ht="19.95" customHeight="1" x14ac:dyDescent="0.25">
      <c r="B21" s="84"/>
      <c r="C21" s="64" t="s">
        <v>37</v>
      </c>
      <c r="D21" s="34"/>
      <c r="E21" s="25" t="s">
        <v>86</v>
      </c>
      <c r="F21" s="26" t="s">
        <v>56</v>
      </c>
      <c r="G21" s="26" t="s">
        <v>57</v>
      </c>
      <c r="H21" s="26" t="s">
        <v>58</v>
      </c>
      <c r="I21" s="27" t="s">
        <v>59</v>
      </c>
      <c r="J21" s="15"/>
      <c r="K21" s="56">
        <v>0</v>
      </c>
      <c r="L21" s="55">
        <f>IF(K21&lt;1,0,(IF(K21&lt;6,1,(IF(AND(K21&gt;5,K21&lt;11),2,(IF(AND(K21&gt;10,K21&lt;21),3,(IF(K21&gt;30,5,4)))))))))</f>
        <v>0</v>
      </c>
    </row>
    <row r="22" spans="2:12" ht="19.95" customHeight="1" thickBot="1" x14ac:dyDescent="0.3">
      <c r="B22" s="85"/>
      <c r="C22" s="88" t="s">
        <v>38</v>
      </c>
      <c r="D22" s="74"/>
      <c r="E22" s="65"/>
      <c r="F22" s="66"/>
      <c r="G22" s="26" t="s">
        <v>39</v>
      </c>
      <c r="H22" s="66"/>
      <c r="I22" s="67"/>
      <c r="J22" s="15"/>
      <c r="K22" s="56" t="s">
        <v>31</v>
      </c>
      <c r="L22" s="55">
        <f>IF(K22="y",3,0)</f>
        <v>0</v>
      </c>
    </row>
    <row r="23" spans="2:12" ht="19.95" customHeight="1" x14ac:dyDescent="0.25">
      <c r="B23" s="83" t="s">
        <v>23</v>
      </c>
      <c r="C23" s="91" t="s">
        <v>83</v>
      </c>
      <c r="D23" s="87"/>
      <c r="E23" s="16" t="s">
        <v>2</v>
      </c>
      <c r="F23" s="17" t="s">
        <v>3</v>
      </c>
      <c r="G23" s="17" t="s">
        <v>4</v>
      </c>
      <c r="H23" s="17" t="s">
        <v>46</v>
      </c>
      <c r="I23" s="18" t="s">
        <v>47</v>
      </c>
      <c r="J23" s="15"/>
      <c r="K23" s="56">
        <v>0</v>
      </c>
      <c r="L23" s="55">
        <f>IF(K23&lt;1,0,(IF(K23&lt;51,1,(IF(AND(K23&gt;50,K23&lt;101),2,(IF(AND(K23&gt;100,K23&lt;201),3,(IF(K23&gt;300,5,4)))))))))</f>
        <v>0</v>
      </c>
    </row>
    <row r="24" spans="2:12" ht="19.95" customHeight="1" x14ac:dyDescent="0.25">
      <c r="B24" s="106"/>
      <c r="C24" s="75" t="s">
        <v>84</v>
      </c>
      <c r="D24" s="76"/>
      <c r="E24" s="28" t="s">
        <v>5</v>
      </c>
      <c r="F24" s="29" t="s">
        <v>6</v>
      </c>
      <c r="G24" s="29" t="s">
        <v>7</v>
      </c>
      <c r="H24" s="29" t="s">
        <v>8</v>
      </c>
      <c r="I24" s="30" t="s">
        <v>9</v>
      </c>
      <c r="J24" s="15"/>
      <c r="K24" s="56">
        <v>0</v>
      </c>
      <c r="L24" s="55">
        <f>IF(K24&lt;1,0,(IF(K24&lt;3,1,(IF(AND(K24&gt;1,K24&lt;6),2,(IF(AND(K24&gt;5,K24&lt;10),3,(IF(K24&gt;15,5,4)))))))))</f>
        <v>0</v>
      </c>
    </row>
    <row r="25" spans="2:12" ht="19.95" customHeight="1" thickBot="1" x14ac:dyDescent="0.3">
      <c r="B25" s="85"/>
      <c r="C25" s="73" t="s">
        <v>82</v>
      </c>
      <c r="D25" s="74"/>
      <c r="E25" s="19" t="s">
        <v>5</v>
      </c>
      <c r="F25" s="20" t="s">
        <v>60</v>
      </c>
      <c r="G25" s="20" t="s">
        <v>61</v>
      </c>
      <c r="H25" s="20" t="s">
        <v>77</v>
      </c>
      <c r="I25" s="21" t="s">
        <v>62</v>
      </c>
      <c r="J25" s="15"/>
      <c r="K25" s="56">
        <v>0</v>
      </c>
      <c r="L25" s="55">
        <f>IF(K25&lt;1,0,(IF(K25&lt;3,1,(IF(AND(K25&gt;2,K25&lt;5),2,(IF(AND(K25&gt;4,K25&lt;7),3,(IF(K25&gt;10,5,4)))))))))</f>
        <v>0</v>
      </c>
    </row>
    <row r="26" spans="2:12" ht="19.95" customHeight="1" x14ac:dyDescent="0.25">
      <c r="B26" s="83" t="s">
        <v>24</v>
      </c>
      <c r="C26" s="91" t="s">
        <v>85</v>
      </c>
      <c r="D26" s="87"/>
      <c r="E26" s="31"/>
      <c r="F26" s="32"/>
      <c r="G26" s="17">
        <v>1</v>
      </c>
      <c r="H26" s="32"/>
      <c r="I26" s="18" t="s">
        <v>10</v>
      </c>
      <c r="J26" s="15"/>
      <c r="K26" s="56">
        <v>0</v>
      </c>
      <c r="L26" s="55">
        <f>IF(K26&lt;1,0,(IF(K26&gt;1,5,3)))</f>
        <v>0</v>
      </c>
    </row>
    <row r="27" spans="2:12" ht="19.95" customHeight="1" x14ac:dyDescent="0.25">
      <c r="B27" s="84"/>
      <c r="C27" s="33" t="s">
        <v>34</v>
      </c>
      <c r="D27" s="34"/>
      <c r="E27" s="28" t="s">
        <v>63</v>
      </c>
      <c r="F27" s="29" t="s">
        <v>64</v>
      </c>
      <c r="G27" s="29" t="s">
        <v>65</v>
      </c>
      <c r="H27" s="29" t="s">
        <v>66</v>
      </c>
      <c r="I27" s="30" t="s">
        <v>67</v>
      </c>
      <c r="J27" s="15"/>
      <c r="K27" s="56">
        <v>0</v>
      </c>
      <c r="L27" s="55">
        <f>IF(K27&lt;1,0,(IF(K27&lt;51,1,(IF(AND(K27&gt;50,K27&lt;101),2,(IF(AND(K27&gt;100,K27&lt;201),3,(IF(K27&gt;300,5,4)))))))))</f>
        <v>0</v>
      </c>
    </row>
    <row r="28" spans="2:12" ht="19.95" customHeight="1" thickBot="1" x14ac:dyDescent="0.3">
      <c r="B28" s="85"/>
      <c r="C28" s="73" t="s">
        <v>82</v>
      </c>
      <c r="D28" s="74"/>
      <c r="E28" s="19" t="s">
        <v>68</v>
      </c>
      <c r="F28" s="20" t="s">
        <v>69</v>
      </c>
      <c r="G28" s="20" t="s">
        <v>74</v>
      </c>
      <c r="H28" s="20" t="s">
        <v>75</v>
      </c>
      <c r="I28" s="21" t="s">
        <v>76</v>
      </c>
      <c r="J28" s="15"/>
      <c r="K28" s="56">
        <v>0</v>
      </c>
      <c r="L28" s="55">
        <f>IF(K28&lt;1,0,(IF(K28&lt;3,1,(IF(AND(K28&gt;2,K28&lt;6),2,(IF(AND(K28&gt;5,K28&lt;10),3,(IF(K28&gt;15,5,4)))))))))</f>
        <v>0</v>
      </c>
    </row>
    <row r="29" spans="2:12" ht="19.95" hidden="1" customHeight="1" x14ac:dyDescent="0.25">
      <c r="B29" s="77" t="s">
        <v>40</v>
      </c>
      <c r="C29" s="79" t="s">
        <v>20</v>
      </c>
      <c r="D29" s="80"/>
      <c r="E29" s="36"/>
      <c r="F29" s="37"/>
      <c r="G29" s="38" t="s">
        <v>42</v>
      </c>
      <c r="H29" s="50"/>
      <c r="I29" s="49"/>
      <c r="J29" s="39"/>
      <c r="K29" s="40" t="s">
        <v>17</v>
      </c>
      <c r="L29" s="55">
        <f>IF(K29="y",3,0)</f>
        <v>0</v>
      </c>
    </row>
    <row r="30" spans="2:12" ht="31.95" hidden="1" customHeight="1" thickBot="1" x14ac:dyDescent="0.3">
      <c r="B30" s="78"/>
      <c r="C30" s="48" t="s">
        <v>70</v>
      </c>
      <c r="D30" s="44"/>
      <c r="E30" s="46"/>
      <c r="F30" s="47"/>
      <c r="G30" s="47"/>
      <c r="H30" s="47"/>
      <c r="I30" s="53" t="s">
        <v>21</v>
      </c>
      <c r="J30" s="39"/>
      <c r="K30" s="40" t="s">
        <v>18</v>
      </c>
      <c r="L30" s="55">
        <f>IF(K30="n",5,0)</f>
        <v>0</v>
      </c>
    </row>
    <row r="31" spans="2:12" ht="4.95" hidden="1" customHeight="1" thickBot="1" x14ac:dyDescent="0.3">
      <c r="B31" s="78"/>
      <c r="C31" s="81"/>
      <c r="D31" s="82"/>
      <c r="E31" s="41"/>
      <c r="F31" s="42"/>
      <c r="G31" s="42"/>
      <c r="H31" s="42"/>
      <c r="I31" s="43"/>
      <c r="J31" s="39"/>
      <c r="K31" s="59"/>
      <c r="L31" s="61"/>
    </row>
    <row r="32" spans="2:12" ht="19.95" customHeight="1" thickBot="1" x14ac:dyDescent="0.3">
      <c r="B32" s="45"/>
      <c r="K32" s="60" t="s">
        <v>14</v>
      </c>
      <c r="L32" s="62">
        <f>SUM(L17:L30)</f>
        <v>0</v>
      </c>
    </row>
    <row r="34" spans="11:11" x14ac:dyDescent="0.25">
      <c r="K34" s="1" t="s">
        <v>44</v>
      </c>
    </row>
    <row r="35" spans="11:11" x14ac:dyDescent="0.25">
      <c r="K35" s="1" t="s">
        <v>44</v>
      </c>
    </row>
  </sheetData>
  <mergeCells count="29">
    <mergeCell ref="C26:D26"/>
    <mergeCell ref="K13:L15"/>
    <mergeCell ref="K4:L4"/>
    <mergeCell ref="B13:I13"/>
    <mergeCell ref="B14:I14"/>
    <mergeCell ref="E15:I15"/>
    <mergeCell ref="B17:B19"/>
    <mergeCell ref="B20:B22"/>
    <mergeCell ref="B23:B25"/>
    <mergeCell ref="B15:D15"/>
    <mergeCell ref="K5:L5"/>
    <mergeCell ref="K6:L6"/>
    <mergeCell ref="K8:L11"/>
    <mergeCell ref="B1:L2"/>
    <mergeCell ref="C16:D16"/>
    <mergeCell ref="C25:D25"/>
    <mergeCell ref="C18:D18"/>
    <mergeCell ref="B29:B31"/>
    <mergeCell ref="C29:D29"/>
    <mergeCell ref="C31:D31"/>
    <mergeCell ref="C28:D28"/>
    <mergeCell ref="B26:B28"/>
    <mergeCell ref="C20:D20"/>
    <mergeCell ref="C22:D22"/>
    <mergeCell ref="C19:D19"/>
    <mergeCell ref="C23:D23"/>
    <mergeCell ref="C24:D24"/>
    <mergeCell ref="C17:D17"/>
    <mergeCell ref="K7:L7"/>
  </mergeCells>
  <phoneticPr fontId="14" type="noConversion"/>
  <printOptions horizontalCentered="1" verticalCentered="1"/>
  <pageMargins left="0.5" right="0.5" top="0.5" bottom="0.5" header="0.3" footer="0.3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Deshpande</dc:creator>
  <cp:lastModifiedBy>Robert Worth</cp:lastModifiedBy>
  <cp:lastPrinted>2019-08-26T20:14:24Z</cp:lastPrinted>
  <dcterms:created xsi:type="dcterms:W3CDTF">2016-02-29T03:56:55Z</dcterms:created>
  <dcterms:modified xsi:type="dcterms:W3CDTF">2024-12-24T13:05:43Z</dcterms:modified>
</cp:coreProperties>
</file>