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tom\Documents\Rotary District\District Foundation\"/>
    </mc:Choice>
  </mc:AlternateContent>
  <bookViews>
    <workbookView xWindow="0" yWindow="0" windowWidth="19500" windowHeight="7650"/>
  </bookViews>
  <sheets>
    <sheet name="Rubric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2" i="1" l="1"/>
  <c r="L21" i="1"/>
  <c r="L18" i="1"/>
  <c r="L30" i="1"/>
  <c r="L19" i="1"/>
  <c r="L32" i="1" s="1"/>
  <c r="L17" i="1"/>
  <c r="L27" i="1"/>
  <c r="L26" i="1"/>
  <c r="L25" i="1"/>
  <c r="L24" i="1"/>
  <c r="L23" i="1"/>
  <c r="L20" i="1"/>
  <c r="L28" i="1"/>
  <c r="L29" i="1"/>
</calcChain>
</file>

<file path=xl/sharedStrings.xml><?xml version="1.0" encoding="utf-8"?>
<sst xmlns="http://schemas.openxmlformats.org/spreadsheetml/2006/main" count="94" uniqueCount="90">
  <si>
    <t>7 to 10</t>
    <phoneticPr fontId="14" type="noConversion"/>
  </si>
  <si>
    <t>Evaluation Criteria</t>
  </si>
  <si>
    <t>Category</t>
  </si>
  <si>
    <t>Measure</t>
  </si>
  <si>
    <t>In the first year</t>
  </si>
  <si>
    <t>Rotarians</t>
  </si>
  <si>
    <t>Volunteer Hours</t>
  </si>
  <si>
    <t>Funding support</t>
  </si>
  <si>
    <t>Volunteers</t>
  </si>
  <si>
    <t>Clubs</t>
  </si>
  <si>
    <t>1 to 5</t>
  </si>
  <si>
    <t>1 to 3</t>
  </si>
  <si>
    <t>4 to 8</t>
  </si>
  <si>
    <t>$1 to 50</t>
  </si>
  <si>
    <t>$51-100</t>
  </si>
  <si>
    <t>$101 to 200</t>
  </si>
  <si>
    <t>1 to 2</t>
  </si>
  <si>
    <t>3 to 5</t>
  </si>
  <si>
    <t>6 to 9</t>
  </si>
  <si>
    <t>10 to 15</t>
  </si>
  <si>
    <t>&gt;15</t>
  </si>
  <si>
    <t>&gt;1</t>
  </si>
  <si>
    <t>Score all projects using a scoring rubric based on information in the application</t>
  </si>
  <si>
    <t>Project Score</t>
  </si>
  <si>
    <t>Value for Project</t>
  </si>
  <si>
    <t>TOTAL SCORE</t>
  </si>
  <si>
    <t>Enter Rotary Club Name Below</t>
  </si>
  <si>
    <t>Enter Project Title Below</t>
  </si>
  <si>
    <t>n</t>
    <phoneticPr fontId="14" type="noConversion"/>
  </si>
  <si>
    <t>y</t>
    <phoneticPr fontId="14" type="noConversion"/>
  </si>
  <si>
    <t>n</t>
    <phoneticPr fontId="14" type="noConversion"/>
  </si>
  <si>
    <t xml:space="preserve">              Special consideration to help small clubs participate in DGs</t>
    <phoneticPr fontId="14" type="noConversion"/>
  </si>
  <si>
    <t>1 to 5 scale, 11 measures</t>
    <phoneticPr fontId="14" type="noConversion"/>
  </si>
  <si>
    <t>Small Club?  &lt;15 members</t>
    <phoneticPr fontId="14" type="noConversion"/>
  </si>
  <si>
    <t>y or n</t>
    <phoneticPr fontId="14" type="noConversion"/>
  </si>
  <si>
    <t>i. Beneficiaries</t>
    <phoneticPr fontId="14" type="noConversion"/>
  </si>
  <si>
    <t>ii. Sponsor Club Involvement</t>
    <phoneticPr fontId="14" type="noConversion"/>
  </si>
  <si>
    <t>iii. Non-Rotarian Involvement</t>
    <phoneticPr fontId="14" type="noConversion"/>
  </si>
  <si>
    <t>iv. Other Rotary Clubs</t>
    <phoneticPr fontId="14" type="noConversion"/>
  </si>
  <si>
    <r>
      <t xml:space="preserve"> "Project Score" is computed when the </t>
    </r>
    <r>
      <rPr>
        <b/>
        <sz val="10"/>
        <color indexed="21"/>
        <rFont val="Arial"/>
        <family val="2"/>
      </rPr>
      <t xml:space="preserve">values </t>
    </r>
    <r>
      <rPr>
        <b/>
        <sz val="10"/>
        <rFont val="Arial"/>
        <family val="2"/>
      </rPr>
      <t>you determine</t>
    </r>
    <r>
      <rPr>
        <b/>
        <sz val="10"/>
        <color indexed="8"/>
        <rFont val="Arial"/>
        <family val="2"/>
      </rPr>
      <t xml:space="preserve"> for each measure is entered in the "Value for Project" column.</t>
    </r>
  </si>
  <si>
    <t>Funding Support</t>
  </si>
  <si>
    <t>Underserved community?</t>
    <phoneticPr fontId="14" type="noConversion"/>
  </si>
  <si>
    <t>y or n</t>
    <phoneticPr fontId="14" type="noConversion"/>
  </si>
  <si>
    <t>1 to 5</t>
    <phoneticPr fontId="14" type="noConversion"/>
  </si>
  <si>
    <t>6 to 8</t>
    <phoneticPr fontId="14" type="noConversion"/>
  </si>
  <si>
    <t>9 to 15</t>
    <phoneticPr fontId="14" type="noConversion"/>
  </si>
  <si>
    <t>16 to 25</t>
    <phoneticPr fontId="14" type="noConversion"/>
  </si>
  <si>
    <t>&gt;25</t>
    <phoneticPr fontId="14" type="noConversion"/>
  </si>
  <si>
    <t>Volunteer Hours</t>
    <phoneticPr fontId="14" type="noConversion"/>
  </si>
  <si>
    <t>Small Club?  &lt;15 members</t>
    <phoneticPr fontId="14" type="noConversion"/>
  </si>
  <si>
    <t>y or n</t>
    <phoneticPr fontId="14" type="noConversion"/>
  </si>
  <si>
    <t>v. Special Considerations</t>
    <phoneticPr fontId="14" type="noConversion"/>
  </si>
  <si>
    <t>Maximum score: 53, Minimum Required Score: 20</t>
    <phoneticPr fontId="14" type="noConversion"/>
  </si>
  <si>
    <t>y or n</t>
    <phoneticPr fontId="14" type="noConversion"/>
  </si>
  <si>
    <r>
      <t>            </t>
    </r>
    <r>
      <rPr>
        <sz val="11"/>
        <color indexed="8"/>
        <rFont val="Calibri"/>
        <family val="2"/>
      </rPr>
      <t>iii.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Calibri"/>
        <family val="2"/>
      </rPr>
      <t>Non-Rotarian participation ($, volunteers and volunteer hours…don't forget non-Rotarian family)</t>
    </r>
    <phoneticPr fontId="14" type="noConversion"/>
  </si>
  <si>
    <t>,</t>
    <phoneticPr fontId="14" type="noConversion"/>
  </si>
  <si>
    <r>
      <t>            </t>
    </r>
    <r>
      <rPr>
        <sz val="11"/>
        <color indexed="8"/>
        <rFont val="Calibri"/>
        <family val="2"/>
      </rPr>
      <t>iv.</t>
    </r>
    <r>
      <rPr>
        <sz val="7"/>
        <color indexed="8"/>
        <rFont val="Times New Roman"/>
        <family val="1"/>
      </rPr>
      <t xml:space="preserve">             </t>
    </r>
    <r>
      <rPr>
        <sz val="11"/>
        <color indexed="8"/>
        <rFont val="Calibri"/>
        <family val="2"/>
      </rPr>
      <t>Multiple Rotary Club Participation ($, number and volunteer hours)</t>
    </r>
    <phoneticPr fontId="14" type="noConversion"/>
  </si>
  <si>
    <t>$201 to 300</t>
  </si>
  <si>
    <t>&gt;$300</t>
  </si>
  <si>
    <t>6 to 8</t>
    <phoneticPr fontId="14" type="noConversion"/>
  </si>
  <si>
    <t>9 to 15</t>
    <phoneticPr fontId="14" type="noConversion"/>
  </si>
  <si>
    <t>16 to 25</t>
    <phoneticPr fontId="14" type="noConversion"/>
  </si>
  <si>
    <t>&gt;25</t>
    <phoneticPr fontId="14" type="noConversion"/>
  </si>
  <si>
    <t>9 to12</t>
    <phoneticPr fontId="14" type="noConversion"/>
  </si>
  <si>
    <t>13 to 20</t>
    <phoneticPr fontId="14" type="noConversion"/>
  </si>
  <si>
    <t>&gt;20</t>
    <phoneticPr fontId="14" type="noConversion"/>
  </si>
  <si>
    <t>6 to 10</t>
    <phoneticPr fontId="14" type="noConversion"/>
  </si>
  <si>
    <t>11 to 20</t>
    <phoneticPr fontId="14" type="noConversion"/>
  </si>
  <si>
    <t>21 to 30</t>
    <phoneticPr fontId="14" type="noConversion"/>
  </si>
  <si>
    <t>&gt;30</t>
    <phoneticPr fontId="14" type="noConversion"/>
  </si>
  <si>
    <t>3 to 4</t>
    <phoneticPr fontId="14" type="noConversion"/>
  </si>
  <si>
    <t>5 to 6</t>
    <phoneticPr fontId="14" type="noConversion"/>
  </si>
  <si>
    <t>&gt;10</t>
    <phoneticPr fontId="14" type="noConversion"/>
  </si>
  <si>
    <t>$1 to 50</t>
    <phoneticPr fontId="14" type="noConversion"/>
  </si>
  <si>
    <t>$51-100</t>
    <phoneticPr fontId="14" type="noConversion"/>
  </si>
  <si>
    <t>$101 to 200</t>
    <phoneticPr fontId="14" type="noConversion"/>
  </si>
  <si>
    <t>$201 to 300</t>
    <phoneticPr fontId="14" type="noConversion"/>
  </si>
  <si>
    <t>&gt;$300</t>
    <phoneticPr fontId="14" type="noConversion"/>
  </si>
  <si>
    <t>1 to 2</t>
    <phoneticPr fontId="14" type="noConversion"/>
  </si>
  <si>
    <t>3 to 5</t>
    <phoneticPr fontId="14" type="noConversion"/>
  </si>
  <si>
    <t>Did Club participate in 2018-9 DG?</t>
    <phoneticPr fontId="14" type="noConversion"/>
  </si>
  <si>
    <t>Scores (1 to 5) for your Project Values in Table</t>
    <phoneticPr fontId="14" type="noConversion"/>
  </si>
  <si>
    <r>
      <t>            </t>
    </r>
    <r>
      <rPr>
        <sz val="11"/>
        <color indexed="8"/>
        <rFont val="Calibri"/>
        <family val="2"/>
      </rPr>
      <t>ii.</t>
    </r>
    <r>
      <rPr>
        <sz val="7"/>
        <color indexed="8"/>
        <rFont val="Times New Roman"/>
        <family val="1"/>
      </rPr>
      <t xml:space="preserve">              </t>
    </r>
    <r>
      <rPr>
        <sz val="11"/>
        <color indexed="8"/>
        <rFont val="Calibri"/>
        <family val="2"/>
      </rPr>
      <t>Active Rotarian involvement (number of Rotarians and Rotarian volunteer hours)</t>
    </r>
    <phoneticPr fontId="14" type="noConversion"/>
  </si>
  <si>
    <t xml:space="preserve">              Interact and Rotract Clubs are deemed to be same as Rotary Clubs for this category</t>
    <phoneticPr fontId="14" type="noConversion"/>
  </si>
  <si>
    <t>D7910 Scoring Rubric for District Grants in 2020-21</t>
    <phoneticPr fontId="14" type="noConversion"/>
  </si>
  <si>
    <t>In the DG focus area of Youth</t>
    <phoneticPr fontId="14" type="noConversion"/>
  </si>
  <si>
    <t>6 to 9</t>
    <phoneticPr fontId="14" type="noConversion"/>
  </si>
  <si>
    <t>10 to 15</t>
    <phoneticPr fontId="14" type="noConversion"/>
  </si>
  <si>
    <t>&gt;15</t>
    <phoneticPr fontId="14" type="noConversion"/>
  </si>
  <si>
    <r>
      <t xml:space="preserve">            </t>
    </r>
    <r>
      <rPr>
        <sz val="11"/>
        <color indexed="8"/>
        <rFont val="Calibri"/>
        <family val="2"/>
      </rPr>
      <t>i.</t>
    </r>
    <r>
      <rPr>
        <sz val="7"/>
        <color indexed="8"/>
        <rFont val="Times New Roman"/>
        <family val="1"/>
      </rPr>
      <t xml:space="preserve">                </t>
    </r>
    <r>
      <rPr>
        <sz val="11"/>
        <color indexed="8"/>
        <rFont val="Calibri"/>
        <family val="2"/>
      </rPr>
      <t>Project impact (Number of beneficiaries in year 1 and number that are targeted in DG focus area of youth)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</si>
</sst>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2"/>
      <color indexed="12"/>
      <name val="Arial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8"/>
      <name val="Verdana"/>
    </font>
    <font>
      <sz val="10"/>
      <color indexed="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left" vertical="center" indent="2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left" vertical="center" indent="4"/>
      <protection hidden="1"/>
    </xf>
    <xf numFmtId="0" fontId="0" fillId="3" borderId="2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2" xfId="0" applyBorder="1" applyProtection="1">
      <protection hidden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center" indent="4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3" fillId="0" borderId="45" xfId="0" applyFont="1" applyBorder="1" applyAlignment="1" applyProtection="1">
      <alignment horizontal="left" vertical="center" wrapText="1"/>
      <protection hidden="1"/>
    </xf>
    <xf numFmtId="0" fontId="3" fillId="0" borderId="50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1</xdr:col>
      <xdr:colOff>482600</xdr:colOff>
      <xdr:row>2</xdr:row>
      <xdr:rowOff>101600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0800"/>
          <a:ext cx="431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596900</xdr:colOff>
      <xdr:row>0</xdr:row>
      <xdr:rowOff>0</xdr:rowOff>
    </xdr:from>
    <xdr:to>
      <xdr:col>11</xdr:col>
      <xdr:colOff>1308100</xdr:colOff>
      <xdr:row>2</xdr:row>
      <xdr:rowOff>127000</xdr:rowOff>
    </xdr:to>
    <xdr:pic>
      <xdr:nvPicPr>
        <xdr:cNvPr id="1042" name="Picture 3" descr="T1920EN_PMS-C.jpg"/>
        <xdr:cNvPicPr>
          <a:picLocks noChangeAspect="1"/>
        </xdr:cNvPicPr>
      </xdr:nvPicPr>
      <xdr:blipFill>
        <a:blip xmlns:r="http://schemas.openxmlformats.org/officeDocument/2006/relationships" r:embed="rId2"/>
        <a:srcRect l="2400" t="9599" r="4800" b="10800"/>
        <a:stretch>
          <a:fillRect/>
        </a:stretch>
      </xdr:blipFill>
      <xdr:spPr bwMode="auto">
        <a:xfrm>
          <a:off x="10223500" y="0"/>
          <a:ext cx="711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zoomScaleNormal="75" zoomScalePageLayoutView="75" workbookViewId="0">
      <selection activeCell="F6" sqref="F6"/>
    </sheetView>
  </sheetViews>
  <sheetFormatPr defaultColWidth="9.140625" defaultRowHeight="12.75" x14ac:dyDescent="0.2"/>
  <cols>
    <col min="1" max="1" width="3.85546875" style="1" customWidth="1"/>
    <col min="2" max="3" width="15.7109375" style="1" customWidth="1"/>
    <col min="4" max="4" width="7.140625" style="1" customWidth="1"/>
    <col min="5" max="8" width="11.7109375" style="1" customWidth="1"/>
    <col min="9" max="9" width="15" style="1" customWidth="1"/>
    <col min="10" max="10" width="3.7109375" style="1" customWidth="1"/>
    <col min="11" max="12" width="18.7109375" style="1" customWidth="1"/>
    <col min="13" max="16384" width="9.140625" style="1"/>
  </cols>
  <sheetData>
    <row r="1" spans="2:12" ht="26.25" customHeight="1" x14ac:dyDescent="0.2">
      <c r="B1" s="97" t="s">
        <v>84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4" spans="2:12" ht="18" customHeight="1" x14ac:dyDescent="0.2">
      <c r="B4" s="2" t="s">
        <v>22</v>
      </c>
      <c r="C4" s="3"/>
      <c r="D4" s="3"/>
      <c r="E4" s="3"/>
      <c r="F4" s="3"/>
      <c r="G4" s="3"/>
      <c r="H4" s="3"/>
      <c r="I4" s="4"/>
      <c r="K4" s="75" t="s">
        <v>26</v>
      </c>
      <c r="L4" s="75"/>
    </row>
    <row r="5" spans="2:12" ht="18" customHeight="1" x14ac:dyDescent="0.2">
      <c r="B5" s="5" t="s">
        <v>89</v>
      </c>
      <c r="C5" s="6"/>
      <c r="D5" s="6"/>
      <c r="E5" s="6"/>
      <c r="F5" s="6"/>
      <c r="G5" s="6"/>
      <c r="H5" s="6"/>
      <c r="I5" s="7"/>
      <c r="K5" s="89"/>
      <c r="L5" s="90"/>
    </row>
    <row r="6" spans="2:12" ht="18" customHeight="1" x14ac:dyDescent="0.2">
      <c r="B6" s="5" t="s">
        <v>82</v>
      </c>
      <c r="C6" s="6"/>
      <c r="D6" s="6"/>
      <c r="E6" s="6"/>
      <c r="F6" s="6"/>
      <c r="G6" s="6"/>
      <c r="H6" s="6"/>
      <c r="I6" s="7"/>
      <c r="K6" s="75"/>
      <c r="L6" s="75"/>
    </row>
    <row r="7" spans="2:12" ht="18" customHeight="1" x14ac:dyDescent="0.2">
      <c r="B7" s="55" t="s">
        <v>31</v>
      </c>
      <c r="C7" s="6"/>
      <c r="D7" s="6"/>
      <c r="E7" s="6"/>
      <c r="F7" s="6"/>
      <c r="G7" s="6"/>
      <c r="H7" s="6"/>
      <c r="I7" s="7"/>
      <c r="K7" s="75" t="s">
        <v>27</v>
      </c>
      <c r="L7" s="75"/>
    </row>
    <row r="8" spans="2:12" ht="18" customHeight="1" x14ac:dyDescent="0.2">
      <c r="B8" s="5" t="s">
        <v>54</v>
      </c>
      <c r="C8" s="6"/>
      <c r="D8" s="6"/>
      <c r="E8" s="6"/>
      <c r="F8" s="6"/>
      <c r="G8" s="6"/>
      <c r="H8" s="6"/>
      <c r="I8" s="7"/>
      <c r="K8" s="91"/>
      <c r="L8" s="92"/>
    </row>
    <row r="9" spans="2:12" ht="18" customHeight="1" x14ac:dyDescent="0.2">
      <c r="B9" s="5" t="s">
        <v>56</v>
      </c>
      <c r="C9" s="6"/>
      <c r="D9" s="6"/>
      <c r="E9" s="6"/>
      <c r="F9" s="6"/>
      <c r="G9" s="6"/>
      <c r="H9" s="6"/>
      <c r="I9" s="7"/>
      <c r="K9" s="93"/>
      <c r="L9" s="94"/>
    </row>
    <row r="10" spans="2:12" ht="18" customHeight="1" x14ac:dyDescent="0.2">
      <c r="B10" s="55" t="s">
        <v>83</v>
      </c>
      <c r="C10" s="6"/>
      <c r="D10" s="6"/>
      <c r="E10" s="6"/>
      <c r="F10" s="6"/>
      <c r="G10" s="6"/>
      <c r="H10" s="6"/>
      <c r="I10" s="7"/>
      <c r="K10" s="93"/>
      <c r="L10" s="94"/>
    </row>
    <row r="11" spans="2:12" ht="18" customHeight="1" x14ac:dyDescent="0.2">
      <c r="B11" s="36"/>
      <c r="C11" s="8"/>
      <c r="D11" s="8"/>
      <c r="E11" s="8"/>
      <c r="F11" s="8"/>
      <c r="G11" s="8"/>
      <c r="H11" s="8"/>
      <c r="I11" s="9"/>
      <c r="K11" s="95"/>
      <c r="L11" s="96"/>
    </row>
    <row r="12" spans="2:12" ht="13.5" thickBot="1" x14ac:dyDescent="0.25"/>
    <row r="13" spans="2:12" x14ac:dyDescent="0.2">
      <c r="B13" s="76" t="s">
        <v>32</v>
      </c>
      <c r="C13" s="77"/>
      <c r="D13" s="77"/>
      <c r="E13" s="77"/>
      <c r="F13" s="77"/>
      <c r="G13" s="77"/>
      <c r="H13" s="77"/>
      <c r="I13" s="78"/>
      <c r="J13" s="10"/>
      <c r="K13" s="71" t="s">
        <v>39</v>
      </c>
      <c r="L13" s="72"/>
    </row>
    <row r="14" spans="2:12" ht="20.100000000000001" customHeight="1" thickBot="1" x14ac:dyDescent="0.25">
      <c r="B14" s="79" t="s">
        <v>52</v>
      </c>
      <c r="C14" s="80"/>
      <c r="D14" s="80"/>
      <c r="E14" s="80"/>
      <c r="F14" s="80"/>
      <c r="G14" s="80"/>
      <c r="H14" s="80"/>
      <c r="I14" s="81"/>
      <c r="J14" s="10"/>
      <c r="K14" s="73"/>
      <c r="L14" s="74"/>
    </row>
    <row r="15" spans="2:12" ht="20.100000000000001" customHeight="1" thickBot="1" x14ac:dyDescent="0.25">
      <c r="B15" s="82" t="s">
        <v>1</v>
      </c>
      <c r="C15" s="83"/>
      <c r="D15" s="84"/>
      <c r="E15" s="82" t="s">
        <v>81</v>
      </c>
      <c r="F15" s="83"/>
      <c r="G15" s="83"/>
      <c r="H15" s="83"/>
      <c r="I15" s="84"/>
      <c r="J15" s="10"/>
      <c r="K15" s="73"/>
      <c r="L15" s="74"/>
    </row>
    <row r="16" spans="2:12" ht="20.100000000000001" customHeight="1" thickBot="1" x14ac:dyDescent="0.25">
      <c r="B16" s="11" t="s">
        <v>2</v>
      </c>
      <c r="C16" s="98" t="s">
        <v>3</v>
      </c>
      <c r="D16" s="99"/>
      <c r="E16" s="12">
        <v>1</v>
      </c>
      <c r="F16" s="13">
        <v>2</v>
      </c>
      <c r="G16" s="13">
        <v>3</v>
      </c>
      <c r="H16" s="13">
        <v>4</v>
      </c>
      <c r="I16" s="14">
        <v>5</v>
      </c>
      <c r="J16" s="15"/>
      <c r="K16" s="58" t="s">
        <v>24</v>
      </c>
      <c r="L16" s="58" t="s">
        <v>23</v>
      </c>
    </row>
    <row r="17" spans="2:12" ht="20.100000000000001" customHeight="1" x14ac:dyDescent="0.2">
      <c r="B17" s="85" t="s">
        <v>35</v>
      </c>
      <c r="C17" s="69" t="s">
        <v>4</v>
      </c>
      <c r="D17" s="70"/>
      <c r="E17" s="17" t="s">
        <v>10</v>
      </c>
      <c r="F17" s="18" t="s">
        <v>59</v>
      </c>
      <c r="G17" s="18" t="s">
        <v>60</v>
      </c>
      <c r="H17" s="18" t="s">
        <v>61</v>
      </c>
      <c r="I17" s="19" t="s">
        <v>62</v>
      </c>
      <c r="J17" s="16"/>
      <c r="K17" s="57">
        <v>0</v>
      </c>
      <c r="L17" s="59">
        <f>IF(K17&lt;1,0,(IF(K17&lt;6,1,(IF(AND(K17&gt;5,K17&lt;9),2,(IF(AND(K17&gt;8,K17&lt;16),3,(IF(K17&gt;25,5,4)))))))))</f>
        <v>0</v>
      </c>
    </row>
    <row r="18" spans="2:12" ht="29.1" customHeight="1" thickBot="1" x14ac:dyDescent="0.25">
      <c r="B18" s="86"/>
      <c r="C18" s="102" t="s">
        <v>85</v>
      </c>
      <c r="D18" s="103"/>
      <c r="E18" s="20" t="s">
        <v>43</v>
      </c>
      <c r="F18" s="21" t="s">
        <v>44</v>
      </c>
      <c r="G18" s="21" t="s">
        <v>45</v>
      </c>
      <c r="H18" s="21" t="s">
        <v>46</v>
      </c>
      <c r="I18" s="22" t="s">
        <v>47</v>
      </c>
      <c r="J18" s="16"/>
      <c r="K18" s="57">
        <v>0</v>
      </c>
      <c r="L18" s="59">
        <f>IF(K18&lt;1,0,(IF(K18&lt;6,1,(IF(AND(K18&gt;5,K18&lt;9),2,(IF(AND(K18&gt;8,K18&lt;16),3,(IF(K18&gt;25,5,4)))))))))</f>
        <v>0</v>
      </c>
    </row>
    <row r="19" spans="2:12" ht="20.100000000000001" hidden="1" customHeight="1" thickBot="1" x14ac:dyDescent="0.25">
      <c r="B19" s="87"/>
      <c r="C19" s="112" t="s">
        <v>41</v>
      </c>
      <c r="D19" s="113"/>
      <c r="E19" s="52"/>
      <c r="F19" s="53"/>
      <c r="G19" s="53"/>
      <c r="H19" s="53"/>
      <c r="I19" s="64" t="s">
        <v>42</v>
      </c>
      <c r="J19" s="16"/>
      <c r="K19" s="57">
        <v>0</v>
      </c>
      <c r="L19" s="56">
        <f>IF(K19="y",5,0)</f>
        <v>0</v>
      </c>
    </row>
    <row r="20" spans="2:12" ht="20.100000000000001" customHeight="1" x14ac:dyDescent="0.2">
      <c r="B20" s="85" t="s">
        <v>36</v>
      </c>
      <c r="C20" s="110" t="s">
        <v>5</v>
      </c>
      <c r="D20" s="70"/>
      <c r="E20" s="23" t="s">
        <v>11</v>
      </c>
      <c r="F20" s="24" t="s">
        <v>12</v>
      </c>
      <c r="G20" s="24" t="s">
        <v>63</v>
      </c>
      <c r="H20" s="24" t="s">
        <v>64</v>
      </c>
      <c r="I20" s="25" t="s">
        <v>65</v>
      </c>
      <c r="J20" s="16"/>
      <c r="K20" s="57">
        <v>0</v>
      </c>
      <c r="L20" s="56">
        <f>IF(K20&lt;1,0,(IF(K20&lt;4,1,(IF(AND(K20&gt;3,K20&lt;9),2,(IF(AND(K20&gt;8,K20&lt;13),3,(IF(K20&gt;20,5,4)))))))))</f>
        <v>0</v>
      </c>
    </row>
    <row r="21" spans="2:12" ht="20.100000000000001" customHeight="1" x14ac:dyDescent="0.2">
      <c r="B21" s="86"/>
      <c r="C21" s="65" t="s">
        <v>48</v>
      </c>
      <c r="D21" s="35"/>
      <c r="E21" s="26" t="s">
        <v>10</v>
      </c>
      <c r="F21" s="27" t="s">
        <v>66</v>
      </c>
      <c r="G21" s="27" t="s">
        <v>67</v>
      </c>
      <c r="H21" s="27" t="s">
        <v>68</v>
      </c>
      <c r="I21" s="28" t="s">
        <v>69</v>
      </c>
      <c r="J21" s="16"/>
      <c r="K21" s="57">
        <v>0</v>
      </c>
      <c r="L21" s="56">
        <f>IF(K21&lt;1,0,(IF(K21&lt;6,1,(IF(AND(K21&gt;5,K21&lt;11),2,(IF(AND(K21&gt;10,K21&lt;21),3,(IF(K21&gt;30,5,4)))))))))</f>
        <v>0</v>
      </c>
    </row>
    <row r="22" spans="2:12" ht="20.100000000000001" customHeight="1" thickBot="1" x14ac:dyDescent="0.25">
      <c r="B22" s="87"/>
      <c r="C22" s="111" t="s">
        <v>49</v>
      </c>
      <c r="D22" s="101"/>
      <c r="E22" s="66"/>
      <c r="F22" s="67"/>
      <c r="G22" s="27" t="s">
        <v>50</v>
      </c>
      <c r="H22" s="67"/>
      <c r="I22" s="68"/>
      <c r="J22" s="16"/>
      <c r="K22" s="57" t="s">
        <v>30</v>
      </c>
      <c r="L22" s="56">
        <f>IF(K22="y",3,0)</f>
        <v>0</v>
      </c>
    </row>
    <row r="23" spans="2:12" ht="20.100000000000001" customHeight="1" x14ac:dyDescent="0.2">
      <c r="B23" s="85" t="s">
        <v>37</v>
      </c>
      <c r="C23" s="69" t="s">
        <v>7</v>
      </c>
      <c r="D23" s="70"/>
      <c r="E23" s="17" t="s">
        <v>13</v>
      </c>
      <c r="F23" s="18" t="s">
        <v>14</v>
      </c>
      <c r="G23" s="18" t="s">
        <v>15</v>
      </c>
      <c r="H23" s="18" t="s">
        <v>57</v>
      </c>
      <c r="I23" s="19" t="s">
        <v>58</v>
      </c>
      <c r="J23" s="16"/>
      <c r="K23" s="57">
        <v>0</v>
      </c>
      <c r="L23" s="56">
        <f>IF(K23&lt;1,0,(IF(K23&lt;51,1,(IF(AND(K23&gt;50,K23&lt;101),2,(IF(AND(K23&gt;100,K23&lt;201),3,(IF(K23&gt;300,5,4)))))))))</f>
        <v>0</v>
      </c>
    </row>
    <row r="24" spans="2:12" ht="20.100000000000001" customHeight="1" x14ac:dyDescent="0.2">
      <c r="B24" s="88"/>
      <c r="C24" s="102" t="s">
        <v>8</v>
      </c>
      <c r="D24" s="103"/>
      <c r="E24" s="29" t="s">
        <v>16</v>
      </c>
      <c r="F24" s="30" t="s">
        <v>17</v>
      </c>
      <c r="G24" s="30" t="s">
        <v>18</v>
      </c>
      <c r="H24" s="30" t="s">
        <v>19</v>
      </c>
      <c r="I24" s="31" t="s">
        <v>20</v>
      </c>
      <c r="J24" s="16"/>
      <c r="K24" s="57">
        <v>0</v>
      </c>
      <c r="L24" s="56">
        <f>IF(K24&lt;1,0,(IF(K24&lt;3,1,(IF(AND(K24&gt;1,K24&lt;6),2,(IF(AND(K24&gt;5,K24&lt;10),3,(IF(K24&gt;15,5,4)))))))))</f>
        <v>0</v>
      </c>
    </row>
    <row r="25" spans="2:12" ht="20.100000000000001" customHeight="1" thickBot="1" x14ac:dyDescent="0.25">
      <c r="B25" s="87"/>
      <c r="C25" s="100" t="s">
        <v>6</v>
      </c>
      <c r="D25" s="101"/>
      <c r="E25" s="20" t="s">
        <v>16</v>
      </c>
      <c r="F25" s="21" t="s">
        <v>70</v>
      </c>
      <c r="G25" s="21" t="s">
        <v>71</v>
      </c>
      <c r="H25" s="21" t="s">
        <v>0</v>
      </c>
      <c r="I25" s="22" t="s">
        <v>72</v>
      </c>
      <c r="J25" s="16"/>
      <c r="K25" s="57">
        <v>0</v>
      </c>
      <c r="L25" s="56">
        <f>IF(K25&lt;1,0,(IF(K25&lt;3,1,(IF(AND(K25&gt;2,K25&lt;5),2,(IF(AND(K25&gt;4,K25&lt;7),3,(IF(K25&gt;10,5,4)))))))))</f>
        <v>0</v>
      </c>
    </row>
    <row r="26" spans="2:12" ht="20.100000000000001" customHeight="1" x14ac:dyDescent="0.2">
      <c r="B26" s="85" t="s">
        <v>38</v>
      </c>
      <c r="C26" s="69" t="s">
        <v>9</v>
      </c>
      <c r="D26" s="70"/>
      <c r="E26" s="32"/>
      <c r="F26" s="33"/>
      <c r="G26" s="18">
        <v>1</v>
      </c>
      <c r="H26" s="33"/>
      <c r="I26" s="19" t="s">
        <v>21</v>
      </c>
      <c r="J26" s="16"/>
      <c r="K26" s="57">
        <v>0</v>
      </c>
      <c r="L26" s="56">
        <f>IF(K26&lt;1,0,(IF(K26&gt;1,5,3)))</f>
        <v>0</v>
      </c>
    </row>
    <row r="27" spans="2:12" ht="20.100000000000001" customHeight="1" x14ac:dyDescent="0.2">
      <c r="B27" s="86"/>
      <c r="C27" s="34" t="s">
        <v>40</v>
      </c>
      <c r="D27" s="35"/>
      <c r="E27" s="29" t="s">
        <v>73</v>
      </c>
      <c r="F27" s="30" t="s">
        <v>74</v>
      </c>
      <c r="G27" s="30" t="s">
        <v>75</v>
      </c>
      <c r="H27" s="30" t="s">
        <v>76</v>
      </c>
      <c r="I27" s="31" t="s">
        <v>77</v>
      </c>
      <c r="J27" s="16"/>
      <c r="K27" s="57">
        <v>0</v>
      </c>
      <c r="L27" s="56">
        <f>IF(K27&lt;1,0,(IF(K27&lt;51,1,(IF(AND(K27&gt;50,K27&lt;101),2,(IF(AND(K27&gt;100,K27&lt;201),3,(IF(K27&gt;300,5,4)))))))))</f>
        <v>0</v>
      </c>
    </row>
    <row r="28" spans="2:12" ht="20.100000000000001" customHeight="1" thickBot="1" x14ac:dyDescent="0.25">
      <c r="B28" s="87"/>
      <c r="C28" s="100" t="s">
        <v>6</v>
      </c>
      <c r="D28" s="101"/>
      <c r="E28" s="20" t="s">
        <v>78</v>
      </c>
      <c r="F28" s="21" t="s">
        <v>79</v>
      </c>
      <c r="G28" s="21" t="s">
        <v>86</v>
      </c>
      <c r="H28" s="21" t="s">
        <v>87</v>
      </c>
      <c r="I28" s="22" t="s">
        <v>88</v>
      </c>
      <c r="J28" s="16"/>
      <c r="K28" s="57">
        <v>0</v>
      </c>
      <c r="L28" s="56">
        <f>IF(K28&lt;1,0,(IF(K28&lt;3,1,(IF(AND(K28&gt;2,K28&lt;6),2,(IF(AND(K28&gt;5,K28&lt;10),3,(IF(K28&gt;15,5,4)))))))))</f>
        <v>0</v>
      </c>
    </row>
    <row r="29" spans="2:12" ht="20.100000000000001" hidden="1" customHeight="1" x14ac:dyDescent="0.2">
      <c r="B29" s="104" t="s">
        <v>51</v>
      </c>
      <c r="C29" s="106" t="s">
        <v>33</v>
      </c>
      <c r="D29" s="107"/>
      <c r="E29" s="37"/>
      <c r="F29" s="38"/>
      <c r="G29" s="39" t="s">
        <v>53</v>
      </c>
      <c r="H29" s="51"/>
      <c r="I29" s="50"/>
      <c r="J29" s="40"/>
      <c r="K29" s="41" t="s">
        <v>28</v>
      </c>
      <c r="L29" s="56">
        <f>IF(K29="y",3,0)</f>
        <v>0</v>
      </c>
    </row>
    <row r="30" spans="2:12" ht="32.1" hidden="1" customHeight="1" thickBot="1" x14ac:dyDescent="0.25">
      <c r="B30" s="105"/>
      <c r="C30" s="49" t="s">
        <v>80</v>
      </c>
      <c r="D30" s="45"/>
      <c r="E30" s="47"/>
      <c r="F30" s="48"/>
      <c r="G30" s="48"/>
      <c r="H30" s="48"/>
      <c r="I30" s="54" t="s">
        <v>34</v>
      </c>
      <c r="J30" s="40"/>
      <c r="K30" s="41" t="s">
        <v>29</v>
      </c>
      <c r="L30" s="56">
        <f>IF(K30="n",5,0)</f>
        <v>0</v>
      </c>
    </row>
    <row r="31" spans="2:12" ht="5.0999999999999996" hidden="1" customHeight="1" thickBot="1" x14ac:dyDescent="0.25">
      <c r="B31" s="105"/>
      <c r="C31" s="108"/>
      <c r="D31" s="109"/>
      <c r="E31" s="42"/>
      <c r="F31" s="43"/>
      <c r="G31" s="43"/>
      <c r="H31" s="43"/>
      <c r="I31" s="44"/>
      <c r="J31" s="40"/>
      <c r="K31" s="60"/>
      <c r="L31" s="62"/>
    </row>
    <row r="32" spans="2:12" ht="20.100000000000001" customHeight="1" thickBot="1" x14ac:dyDescent="0.25">
      <c r="B32" s="46"/>
      <c r="K32" s="61" t="s">
        <v>25</v>
      </c>
      <c r="L32" s="63">
        <f>SUM(L17:L30)</f>
        <v>0</v>
      </c>
    </row>
    <row r="33" spans="2:11" x14ac:dyDescent="0.2">
      <c r="B33" s="6"/>
    </row>
    <row r="34" spans="2:11" x14ac:dyDescent="0.2">
      <c r="K34" s="1" t="s">
        <v>55</v>
      </c>
    </row>
    <row r="35" spans="2:11" x14ac:dyDescent="0.2">
      <c r="K35" s="1" t="s">
        <v>55</v>
      </c>
    </row>
  </sheetData>
  <mergeCells count="29">
    <mergeCell ref="B1:L2"/>
    <mergeCell ref="C16:D16"/>
    <mergeCell ref="C25:D25"/>
    <mergeCell ref="C18:D18"/>
    <mergeCell ref="B29:B31"/>
    <mergeCell ref="C29:D29"/>
    <mergeCell ref="C31:D31"/>
    <mergeCell ref="C28:D28"/>
    <mergeCell ref="B26:B28"/>
    <mergeCell ref="C20:D20"/>
    <mergeCell ref="C22:D22"/>
    <mergeCell ref="C19:D19"/>
    <mergeCell ref="C23:D23"/>
    <mergeCell ref="C24:D24"/>
    <mergeCell ref="C17:D17"/>
    <mergeCell ref="K7:L7"/>
    <mergeCell ref="C26:D26"/>
    <mergeCell ref="K13:L15"/>
    <mergeCell ref="K4:L4"/>
    <mergeCell ref="B13:I13"/>
    <mergeCell ref="B14:I14"/>
    <mergeCell ref="E15:I15"/>
    <mergeCell ref="B17:B19"/>
    <mergeCell ref="B20:B22"/>
    <mergeCell ref="B23:B25"/>
    <mergeCell ref="B15:D15"/>
    <mergeCell ref="K5:L5"/>
    <mergeCell ref="K6:L6"/>
    <mergeCell ref="K8:L11"/>
  </mergeCells>
  <phoneticPr fontId="14" type="noConversion"/>
  <printOptions horizontalCentered="1" verticalCentered="1"/>
  <pageMargins left="0.5" right="0.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Deshpande</dc:creator>
  <cp:lastModifiedBy>Tom, Victor (US)</cp:lastModifiedBy>
  <cp:lastPrinted>2019-08-26T20:14:24Z</cp:lastPrinted>
  <dcterms:created xsi:type="dcterms:W3CDTF">2016-02-29T03:56:55Z</dcterms:created>
  <dcterms:modified xsi:type="dcterms:W3CDTF">2020-02-08T00:05:30Z</dcterms:modified>
</cp:coreProperties>
</file>