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2.wmf" ContentType="image/x-wmf"/>
  <Override PartName="/xl/media/image1.jpeg" ContentType="image/jpe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ubric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<sst xmlns="http://schemas.openxmlformats.org/spreadsheetml/2006/main" count="79" uniqueCount="65">
  <si>
    <t>D7910 Scoring Rubric for District Grants in 2018-19</t>
  </si>
  <si>
    <t>Score all projects using a scoring rubric based on information in the application</t>
  </si>
  <si>
    <t>Enter Rotary Club Name Below</t>
  </si>
  <si>
    <r>
      <t xml:space="preserve">            </t>
    </r>
    <r>
      <rPr>
        <sz val="11"/>
        <color rgb="FF000000"/>
        <rFont val="Calibri"/>
        <family val="2"/>
        <charset val="1"/>
      </rPr>
      <t xml:space="preserve">i.</t>
    </r>
    <r>
      <rPr>
        <sz val="7"/>
        <color rgb="FF000000"/>
        <rFont val="Times New Roman"/>
        <family val="1"/>
        <charset val="1"/>
      </rPr>
      <t xml:space="preserve">                </t>
    </r>
    <r>
      <rPr>
        <sz val="11"/>
        <color rgb="FF000000"/>
        <rFont val="Calibri"/>
        <family val="2"/>
        <charset val="1"/>
      </rPr>
      <t xml:space="preserve">Project impact and sustainability (Number of beneficiaries in year 1 and over 5 years)</t>
    </r>
  </si>
  <si>
    <r>
      <t xml:space="preserve">            </t>
    </r>
    <r>
      <rPr>
        <sz val="11"/>
        <color rgb="FF000000"/>
        <rFont val="Calibri"/>
        <family val="2"/>
        <charset val="1"/>
      </rPr>
      <t xml:space="preserve">ii.</t>
    </r>
    <r>
      <rPr>
        <sz val="7"/>
        <color rgb="FF000000"/>
        <rFont val="Times New Roman"/>
        <family val="1"/>
        <charset val="1"/>
      </rPr>
      <t xml:space="preserve">              </t>
    </r>
    <r>
      <rPr>
        <sz val="11"/>
        <color rgb="FF000000"/>
        <rFont val="Calibri"/>
        <family val="2"/>
        <charset val="1"/>
      </rPr>
      <t xml:space="preserve">Active Rotarian involvement (number of Rotarians and Rotarian volunteer hours)</t>
    </r>
  </si>
  <si>
    <t>Enter Project Title Below</t>
  </si>
  <si>
    <r>
      <t xml:space="preserve">            </t>
    </r>
    <r>
      <rPr>
        <sz val="11"/>
        <color rgb="FF000000"/>
        <rFont val="Calibri"/>
        <family val="2"/>
        <charset val="1"/>
      </rPr>
      <t xml:space="preserve">iii.</t>
    </r>
    <r>
      <rPr>
        <sz val="7"/>
        <color rgb="FF000000"/>
        <rFont val="Times New Roman"/>
        <family val="1"/>
        <charset val="1"/>
      </rPr>
      <t xml:space="preserve">            </t>
    </r>
    <r>
      <rPr>
        <sz val="11"/>
        <color rgb="FF000000"/>
        <rFont val="Calibri"/>
        <family val="2"/>
        <charset val="1"/>
      </rPr>
      <t xml:space="preserve">Non-Rotarian participation ($, volunteers and volunteer hours)</t>
    </r>
  </si>
  <si>
    <r>
      <t xml:space="preserve">            </t>
    </r>
    <r>
      <rPr>
        <sz val="11"/>
        <color rgb="FF000000"/>
        <rFont val="Calibri"/>
        <family val="2"/>
        <charset val="1"/>
      </rPr>
      <t xml:space="preserve">iv.</t>
    </r>
    <r>
      <rPr>
        <sz val="7"/>
        <color rgb="FF000000"/>
        <rFont val="Times New Roman"/>
        <family val="1"/>
        <charset val="1"/>
      </rPr>
      <t xml:space="preserve">             </t>
    </r>
    <r>
      <rPr>
        <sz val="11"/>
        <color rgb="FF000000"/>
        <rFont val="Calibri"/>
        <family val="2"/>
        <charset val="1"/>
      </rPr>
      <t xml:space="preserve">Multiple Rotary Club Participation ($, number and volunteer hours)</t>
    </r>
  </si>
  <si>
    <t>Interact and Rotract Clubs are deemed to be same as Rotary Clubs</t>
  </si>
  <si>
    <t>1 to 5 scale, 10 measures</t>
  </si>
  <si>
    <r>
      <t xml:space="preserve"> "Project Score" is computed when the </t>
    </r>
    <r>
      <rPr>
        <b val="true"/>
        <sz val="10"/>
        <color rgb="FF00B050"/>
        <rFont val="Arial"/>
        <family val="2"/>
        <charset val="1"/>
      </rPr>
      <t xml:space="preserve">values </t>
    </r>
    <r>
      <rPr>
        <b val="true"/>
        <sz val="10"/>
        <rFont val="Arial"/>
        <family val="2"/>
        <charset val="1"/>
      </rPr>
      <t xml:space="preserve">you determine</t>
    </r>
    <r>
      <rPr>
        <b val="true"/>
        <sz val="10"/>
        <color rgb="FF000000"/>
        <rFont val="Arial"/>
        <family val="2"/>
        <charset val="1"/>
      </rPr>
      <t xml:space="preserve"> for each measure is entered in the "Value for Project" column.</t>
    </r>
  </si>
  <si>
    <t>Maximum score: 50, Minimum Required Score: 20</t>
  </si>
  <si>
    <t>Evaluation Criteria</t>
  </si>
  <si>
    <t>Score</t>
  </si>
  <si>
    <t>Category</t>
  </si>
  <si>
    <t>Measure</t>
  </si>
  <si>
    <t>Value for Project</t>
  </si>
  <si>
    <t>Project Score</t>
  </si>
  <si>
    <t>Beneficiaries</t>
  </si>
  <si>
    <t>In the first year</t>
  </si>
  <si>
    <t>1 to 5</t>
  </si>
  <si>
    <t>6 to 8</t>
  </si>
  <si>
    <t>9 to 15</t>
  </si>
  <si>
    <t>16 to 25</t>
  </si>
  <si>
    <t>&gt;25</t>
  </si>
  <si>
    <t>Years 2 through 5</t>
  </si>
  <si>
    <t>1 to 10</t>
  </si>
  <si>
    <t>11 to 25</t>
  </si>
  <si>
    <t>26 to 50</t>
  </si>
  <si>
    <t>51 to 100</t>
  </si>
  <si>
    <t>&gt;100</t>
  </si>
  <si>
    <t>Sponsor Club Involvement</t>
  </si>
  <si>
    <t>Rotarians</t>
  </si>
  <si>
    <t>1 to 3</t>
  </si>
  <si>
    <t>4 to 8</t>
  </si>
  <si>
    <t>9 to12</t>
  </si>
  <si>
    <t>13 to 20</t>
  </si>
  <si>
    <t>&gt;20</t>
  </si>
  <si>
    <t>Volunteer Hours</t>
  </si>
  <si>
    <t>6 to 10</t>
  </si>
  <si>
    <t>11 to 20</t>
  </si>
  <si>
    <t>21 to 30</t>
  </si>
  <si>
    <t>&gt;30</t>
  </si>
  <si>
    <t>Non-Rotarian Involvement</t>
  </si>
  <si>
    <t>Funding support</t>
  </si>
  <si>
    <t>$1 to 50</t>
  </si>
  <si>
    <t>$51-100</t>
  </si>
  <si>
    <t>$101 to 200</t>
  </si>
  <si>
    <t>$201 to 300</t>
  </si>
  <si>
    <t>&gt;$300</t>
  </si>
  <si>
    <t>Volunteers</t>
  </si>
  <si>
    <t>1 to 2</t>
  </si>
  <si>
    <t>3 to 5</t>
  </si>
  <si>
    <t>6 to 9</t>
  </si>
  <si>
    <t>10 to 15</t>
  </si>
  <si>
    <t>&gt;15</t>
  </si>
  <si>
    <t>3 to 4</t>
  </si>
  <si>
    <t>5 to 6</t>
  </si>
  <si>
    <t>7 to 10</t>
  </si>
  <si>
    <t>&gt;10</t>
  </si>
  <si>
    <t>Other Rotary Clubs</t>
  </si>
  <si>
    <t>Clubs</t>
  </si>
  <si>
    <t>&gt;1</t>
  </si>
  <si>
    <t>Funding Support</t>
  </si>
  <si>
    <t>TOTAL SCORE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</si>
</sst>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7"/>
      <color rgb="FF000000"/>
      <name val="Times New Roman"/>
      <family val="1"/>
      <charset val="1"/>
    </font>
    <font>
      <u val="double"/>
      <sz val="10"/>
      <color rgb="FF000000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 val="true"/>
      <sz val="10"/>
      <color rgb="FF00B05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B050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A6A6A6"/>
        <bgColor rgb="FFBFBFBF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>
        <color rgb="FFBFBFBF"/>
      </right>
      <top/>
      <bottom style="thin">
        <color rgb="FFBFBFBF"/>
      </bottom>
      <diagonal/>
    </border>
    <border diagonalUp="false" diagonalDown="false">
      <left style="thin">
        <color rgb="FFBFBFBF"/>
      </left>
      <right style="medium"/>
      <top/>
      <bottom style="thin">
        <color rgb="FFBFBFBF"/>
      </bottom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medium"/>
      <top style="thin">
        <color rgb="FFBFBFBF"/>
      </top>
      <bottom style="thin">
        <color rgb="FFBFBFBF"/>
      </bottom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>
        <color rgb="FFBFBFBF"/>
      </right>
      <top style="thin">
        <color rgb="FFBFBFBF"/>
      </top>
      <bottom/>
      <diagonal/>
    </border>
    <border diagonalUp="false" diagonalDown="false">
      <left style="medium"/>
      <right style="thin">
        <color rgb="FFBFBFBF"/>
      </right>
      <top style="thin">
        <color rgb="FFBFBFBF"/>
      </top>
      <bottom style="medium"/>
      <diagonal/>
    </border>
    <border diagonalUp="false" diagonalDown="false">
      <left style="thin">
        <color rgb="FFBFBFBF"/>
      </left>
      <right style="medium"/>
      <top style="thin">
        <color rgb="FFBFBFBF"/>
      </top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1" xfId="0" applyFont="true" applyBorder="true" applyAlignment="true" applyProtection="true">
      <alignment horizontal="left" vertical="center" textRotation="0" wrapText="false" indent="3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7" xfId="0" applyFont="true" applyBorder="true" applyAlignment="true" applyProtection="true">
      <alignment horizontal="left" vertical="center" textRotation="0" wrapText="false" indent="6" shrinkToFit="false"/>
      <protection locked="true" hidden="tru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1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2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37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3" fillId="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77760</xdr:colOff>
      <xdr:row>0</xdr:row>
      <xdr:rowOff>41760</xdr:rowOff>
    </xdr:from>
    <xdr:to>
      <xdr:col>0</xdr:col>
      <xdr:colOff>505800</xdr:colOff>
      <xdr:row>2</xdr:row>
      <xdr:rowOff>94680</xdr:rowOff>
    </xdr:to>
    <xdr:pic>
      <xdr:nvPicPr>
        <xdr:cNvPr id="0" name="Picture 3" descr=""/>
        <xdr:cNvPicPr/>
      </xdr:nvPicPr>
      <xdr:blipFill>
        <a:blip r:embed="rId1"/>
        <a:stretch>
          <a:fillRect/>
        </a:stretch>
      </xdr:blipFill>
      <xdr:spPr>
        <a:xfrm>
          <a:off x="77760" y="41760"/>
          <a:ext cx="428040" cy="54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534960</xdr:colOff>
      <xdr:row>0</xdr:row>
      <xdr:rowOff>0</xdr:rowOff>
    </xdr:from>
    <xdr:to>
      <xdr:col>10</xdr:col>
      <xdr:colOff>1174680</xdr:colOff>
      <xdr:row>2</xdr:row>
      <xdr:rowOff>144360</xdr:rowOff>
    </xdr:to>
    <xdr:pic>
      <xdr:nvPicPr>
        <xdr:cNvPr id="1" name="Picture 6" descr=""/>
        <xdr:cNvPicPr/>
      </xdr:nvPicPr>
      <xdr:blipFill>
        <a:blip r:embed="rId2"/>
        <a:stretch>
          <a:fillRect/>
        </a:stretch>
      </xdr:blipFill>
      <xdr:spPr>
        <a:xfrm>
          <a:off x="8585280" y="0"/>
          <a:ext cx="639720" cy="639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Q8" activeCellId="0" sqref="Q8"/>
    </sheetView>
  </sheetViews>
  <sheetFormatPr defaultRowHeight="12.75"/>
  <cols>
    <col collapsed="false" hidden="false" max="2" min="1" style="1" width="15.7142857142857"/>
    <col collapsed="false" hidden="false" max="3" min="3" style="1" width="1.70918367346939"/>
    <col collapsed="false" hidden="false" max="8" min="4" style="1" width="11.7091836734694"/>
    <col collapsed="false" hidden="false" max="9" min="9" style="1" width="3.70918367346939"/>
    <col collapsed="false" hidden="false" max="11" min="10" style="1" width="18.7091836734694"/>
    <col collapsed="false" hidden="false" max="1025" min="12" style="1" width="9.14285714285714"/>
  </cols>
  <sheetData>
    <row r="1" customFormat="false" ht="26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2.75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</row>
    <row r="4" customFormat="false" ht="18" hidden="false" customHeight="true" outlineLevel="0" collapsed="false">
      <c r="A4" s="3" t="s">
        <v>1</v>
      </c>
      <c r="B4" s="4"/>
      <c r="C4" s="4"/>
      <c r="D4" s="4"/>
      <c r="E4" s="4"/>
      <c r="F4" s="4"/>
      <c r="G4" s="4"/>
      <c r="H4" s="5"/>
      <c r="I4" s="0"/>
      <c r="J4" s="6" t="s">
        <v>2</v>
      </c>
      <c r="K4" s="6"/>
    </row>
    <row r="5" customFormat="false" ht="18" hidden="false" customHeight="true" outlineLevel="0" collapsed="false">
      <c r="A5" s="7" t="s">
        <v>3</v>
      </c>
      <c r="B5" s="8"/>
      <c r="C5" s="8"/>
      <c r="D5" s="8"/>
      <c r="E5" s="8"/>
      <c r="F5" s="8"/>
      <c r="G5" s="8"/>
      <c r="H5" s="9"/>
      <c r="I5" s="0"/>
      <c r="J5" s="10"/>
      <c r="K5" s="10"/>
    </row>
    <row r="6" customFormat="false" ht="18" hidden="false" customHeight="true" outlineLevel="0" collapsed="false">
      <c r="A6" s="7" t="s">
        <v>4</v>
      </c>
      <c r="B6" s="8"/>
      <c r="C6" s="8"/>
      <c r="D6" s="8"/>
      <c r="E6" s="8"/>
      <c r="F6" s="8"/>
      <c r="G6" s="8"/>
      <c r="H6" s="9"/>
      <c r="I6" s="0"/>
      <c r="J6" s="6" t="s">
        <v>5</v>
      </c>
      <c r="K6" s="6"/>
    </row>
    <row r="7" customFormat="false" ht="18" hidden="false" customHeight="true" outlineLevel="0" collapsed="false">
      <c r="A7" s="7" t="s">
        <v>6</v>
      </c>
      <c r="B7" s="8"/>
      <c r="C7" s="8"/>
      <c r="D7" s="8"/>
      <c r="E7" s="8"/>
      <c r="F7" s="8"/>
      <c r="G7" s="8"/>
      <c r="H7" s="9"/>
      <c r="I7" s="0"/>
      <c r="J7" s="11"/>
      <c r="K7" s="11"/>
    </row>
    <row r="8" customFormat="false" ht="18" hidden="false" customHeight="true" outlineLevel="0" collapsed="false">
      <c r="A8" s="7" t="s">
        <v>7</v>
      </c>
      <c r="B8" s="8"/>
      <c r="C8" s="8"/>
      <c r="D8" s="8"/>
      <c r="E8" s="8"/>
      <c r="F8" s="8"/>
      <c r="G8" s="8"/>
      <c r="H8" s="9"/>
      <c r="I8" s="0"/>
      <c r="J8" s="11"/>
      <c r="K8" s="11"/>
    </row>
    <row r="9" customFormat="false" ht="18" hidden="false" customHeight="true" outlineLevel="0" collapsed="false">
      <c r="A9" s="12" t="s">
        <v>8</v>
      </c>
      <c r="B9" s="13"/>
      <c r="C9" s="13"/>
      <c r="D9" s="13"/>
      <c r="E9" s="13"/>
      <c r="F9" s="13"/>
      <c r="G9" s="13"/>
      <c r="H9" s="14"/>
      <c r="I9" s="0"/>
      <c r="J9" s="11"/>
      <c r="K9" s="11"/>
    </row>
    <row r="10" customFormat="false" ht="13.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2.75" hidden="false" customHeight="true" outlineLevel="0" collapsed="false">
      <c r="A11" s="15" t="s">
        <v>9</v>
      </c>
      <c r="B11" s="15"/>
      <c r="C11" s="15"/>
      <c r="D11" s="15"/>
      <c r="E11" s="15"/>
      <c r="F11" s="15"/>
      <c r="G11" s="15"/>
      <c r="H11" s="15"/>
      <c r="I11" s="16"/>
      <c r="J11" s="17" t="s">
        <v>10</v>
      </c>
      <c r="K11" s="17"/>
    </row>
    <row r="12" customFormat="false" ht="20.1" hidden="false" customHeight="true" outlineLevel="0" collapsed="false">
      <c r="A12" s="18" t="s">
        <v>11</v>
      </c>
      <c r="B12" s="18"/>
      <c r="C12" s="18"/>
      <c r="D12" s="18"/>
      <c r="E12" s="18"/>
      <c r="F12" s="18"/>
      <c r="G12" s="18"/>
      <c r="H12" s="18"/>
      <c r="I12" s="16"/>
      <c r="J12" s="17"/>
      <c r="K12" s="17"/>
    </row>
    <row r="13" customFormat="false" ht="20.1" hidden="false" customHeight="true" outlineLevel="0" collapsed="false">
      <c r="A13" s="19" t="s">
        <v>12</v>
      </c>
      <c r="B13" s="19"/>
      <c r="C13" s="19"/>
      <c r="D13" s="20" t="s">
        <v>13</v>
      </c>
      <c r="E13" s="20"/>
      <c r="F13" s="20"/>
      <c r="G13" s="20"/>
      <c r="H13" s="20"/>
      <c r="I13" s="16"/>
      <c r="J13" s="17"/>
      <c r="K13" s="17"/>
    </row>
    <row r="14" customFormat="false" ht="20.1" hidden="false" customHeight="true" outlineLevel="0" collapsed="false">
      <c r="A14" s="21" t="s">
        <v>14</v>
      </c>
      <c r="B14" s="22" t="s">
        <v>15</v>
      </c>
      <c r="C14" s="22"/>
      <c r="D14" s="23" t="n">
        <v>1</v>
      </c>
      <c r="E14" s="24" t="n">
        <v>2</v>
      </c>
      <c r="F14" s="24" t="n">
        <v>3</v>
      </c>
      <c r="G14" s="24" t="n">
        <v>4</v>
      </c>
      <c r="H14" s="25" t="n">
        <v>5</v>
      </c>
      <c r="I14" s="26"/>
      <c r="J14" s="27" t="s">
        <v>16</v>
      </c>
      <c r="K14" s="28" t="s">
        <v>17</v>
      </c>
    </row>
    <row r="15" customFormat="false" ht="20.1" hidden="false" customHeight="true" outlineLevel="0" collapsed="false">
      <c r="A15" s="29" t="s">
        <v>18</v>
      </c>
      <c r="B15" s="30" t="s">
        <v>19</v>
      </c>
      <c r="C15" s="30"/>
      <c r="D15" s="31" t="s">
        <v>20</v>
      </c>
      <c r="E15" s="32" t="s">
        <v>21</v>
      </c>
      <c r="F15" s="32" t="s">
        <v>22</v>
      </c>
      <c r="G15" s="32" t="s">
        <v>23</v>
      </c>
      <c r="H15" s="33" t="s">
        <v>24</v>
      </c>
      <c r="I15" s="34"/>
      <c r="J15" s="35" t="n">
        <v>0</v>
      </c>
      <c r="K15" s="36" t="n">
        <f aca="false">IF(J15&lt;1,0,(IF(J15&lt;6,1,(IF(AND(J15&gt;5,J15&lt;9),2,(IF(AND(J15&gt;8,J15&lt;16),3,(IF(J15&gt;25,5,4)))))))))</f>
        <v>0</v>
      </c>
    </row>
    <row r="16" customFormat="false" ht="20.1" hidden="false" customHeight="true" outlineLevel="0" collapsed="false">
      <c r="A16" s="29"/>
      <c r="B16" s="37" t="s">
        <v>25</v>
      </c>
      <c r="C16" s="37"/>
      <c r="D16" s="38" t="s">
        <v>26</v>
      </c>
      <c r="E16" s="39" t="s">
        <v>27</v>
      </c>
      <c r="F16" s="39" t="s">
        <v>28</v>
      </c>
      <c r="G16" s="39" t="s">
        <v>29</v>
      </c>
      <c r="H16" s="40" t="s">
        <v>30</v>
      </c>
      <c r="I16" s="34"/>
      <c r="J16" s="35" t="n">
        <v>0</v>
      </c>
      <c r="K16" s="36" t="n">
        <f aca="false">IF(J16&lt;1,0,IF(J16&lt;11,1,(IF(AND(J16&gt;10,J16&lt;26),2,(IF(AND(J16&gt;25,J16&lt;51),3,(IF(J16&gt;100,5,4))))))))</f>
        <v>0</v>
      </c>
    </row>
    <row r="17" customFormat="false" ht="20.1" hidden="false" customHeight="true" outlineLevel="0" collapsed="false">
      <c r="A17" s="41" t="s">
        <v>31</v>
      </c>
      <c r="B17" s="30" t="s">
        <v>32</v>
      </c>
      <c r="C17" s="30"/>
      <c r="D17" s="42" t="s">
        <v>33</v>
      </c>
      <c r="E17" s="43" t="s">
        <v>34</v>
      </c>
      <c r="F17" s="43" t="s">
        <v>35</v>
      </c>
      <c r="G17" s="43" t="s">
        <v>36</v>
      </c>
      <c r="H17" s="44" t="s">
        <v>37</v>
      </c>
      <c r="I17" s="34"/>
      <c r="J17" s="35" t="n">
        <v>0</v>
      </c>
      <c r="K17" s="36" t="n">
        <f aca="false">IF(J17&lt;1,0,(IF(J17&lt;4,1,(IF(AND(J17&gt;3,J17&lt;9),2,(IF(AND(J17&gt;8,J17&lt;13),3,(IF(J17&gt;20,5,4)))))))))</f>
        <v>0</v>
      </c>
    </row>
    <row r="18" customFormat="false" ht="20.1" hidden="false" customHeight="true" outlineLevel="0" collapsed="false">
      <c r="A18" s="41"/>
      <c r="B18" s="45" t="s">
        <v>38</v>
      </c>
      <c r="C18" s="45"/>
      <c r="D18" s="46" t="s">
        <v>20</v>
      </c>
      <c r="E18" s="47" t="s">
        <v>39</v>
      </c>
      <c r="F18" s="47" t="s">
        <v>40</v>
      </c>
      <c r="G18" s="47" t="s">
        <v>41</v>
      </c>
      <c r="H18" s="48" t="s">
        <v>42</v>
      </c>
      <c r="I18" s="34"/>
      <c r="J18" s="35" t="n">
        <v>0</v>
      </c>
      <c r="K18" s="36" t="n">
        <f aca="false">IF(J18&lt;1,0,(IF(J18&lt;6,1,(IF(AND(J18&gt;5,J18&lt;11),2,(IF(AND(J18&gt;10,J18&lt;21),3,(IF(J18&gt;30,5,4)))))))))</f>
        <v>0</v>
      </c>
    </row>
    <row r="19" customFormat="false" ht="20.1" hidden="false" customHeight="true" outlineLevel="0" collapsed="false">
      <c r="A19" s="29" t="s">
        <v>43</v>
      </c>
      <c r="B19" s="30" t="s">
        <v>44</v>
      </c>
      <c r="C19" s="30"/>
      <c r="D19" s="31" t="s">
        <v>45</v>
      </c>
      <c r="E19" s="32" t="s">
        <v>46</v>
      </c>
      <c r="F19" s="32" t="s">
        <v>47</v>
      </c>
      <c r="G19" s="32" t="s">
        <v>48</v>
      </c>
      <c r="H19" s="33" t="s">
        <v>49</v>
      </c>
      <c r="I19" s="34"/>
      <c r="J19" s="35" t="n">
        <v>0</v>
      </c>
      <c r="K19" s="36" t="n">
        <f aca="false">IF(J19&lt;=1,0,(IF(J19&lt;51,1,(IF(AND(J19&gt;50,J19&lt;101),2,(IF(AND(J19&gt;100,J19&lt;201),3,(IF(J19&gt;300,5,4)))))))))</f>
        <v>0</v>
      </c>
    </row>
    <row r="20" customFormat="false" ht="20.1" hidden="false" customHeight="true" outlineLevel="0" collapsed="false">
      <c r="A20" s="29"/>
      <c r="B20" s="49" t="s">
        <v>50</v>
      </c>
      <c r="C20" s="49"/>
      <c r="D20" s="50" t="s">
        <v>51</v>
      </c>
      <c r="E20" s="51" t="s">
        <v>52</v>
      </c>
      <c r="F20" s="51" t="s">
        <v>53</v>
      </c>
      <c r="G20" s="51" t="s">
        <v>54</v>
      </c>
      <c r="H20" s="52" t="s">
        <v>55</v>
      </c>
      <c r="I20" s="34"/>
      <c r="J20" s="35" t="n">
        <v>0</v>
      </c>
      <c r="K20" s="36" t="n">
        <f aca="false">IF(J20&lt;1,0,(IF(J20&lt;3,1,(IF(AND(J20&gt;1,J20&lt;6),2,(IF(AND(J20&gt;5,J20&lt;9),3,(IF(J20&gt;15,5,4)))))))))</f>
        <v>0</v>
      </c>
    </row>
    <row r="21" customFormat="false" ht="20.1" hidden="false" customHeight="true" outlineLevel="0" collapsed="false">
      <c r="A21" s="29"/>
      <c r="B21" s="45" t="s">
        <v>38</v>
      </c>
      <c r="C21" s="45"/>
      <c r="D21" s="38" t="s">
        <v>51</v>
      </c>
      <c r="E21" s="39" t="s">
        <v>56</v>
      </c>
      <c r="F21" s="39" t="s">
        <v>57</v>
      </c>
      <c r="G21" s="39" t="s">
        <v>58</v>
      </c>
      <c r="H21" s="40" t="s">
        <v>59</v>
      </c>
      <c r="I21" s="34"/>
      <c r="J21" s="35" t="n">
        <v>0</v>
      </c>
      <c r="K21" s="36" t="n">
        <f aca="false">IF(J21&lt;1,0,(IF(J21&lt;3,1,(IF(AND(J21&gt;2,J21&lt;5),2,(IF(AND(J21&gt;5,J21&lt;7),3,(IF(J21&gt;10,5,4)))))))))</f>
        <v>0</v>
      </c>
    </row>
    <row r="22" customFormat="false" ht="20.1" hidden="false" customHeight="true" outlineLevel="0" collapsed="false">
      <c r="A22" s="29" t="s">
        <v>60</v>
      </c>
      <c r="B22" s="30" t="s">
        <v>61</v>
      </c>
      <c r="C22" s="30"/>
      <c r="D22" s="53"/>
      <c r="E22" s="54"/>
      <c r="F22" s="32" t="n">
        <v>1</v>
      </c>
      <c r="G22" s="54"/>
      <c r="H22" s="33" t="s">
        <v>62</v>
      </c>
      <c r="I22" s="34"/>
      <c r="J22" s="35" t="n">
        <v>0</v>
      </c>
      <c r="K22" s="36" t="n">
        <f aca="false">IF(J22&lt;1,0,(IF(J22&gt;1,5,3)))</f>
        <v>0</v>
      </c>
    </row>
    <row r="23" customFormat="false" ht="20.1" hidden="false" customHeight="true" outlineLevel="0" collapsed="false">
      <c r="A23" s="29"/>
      <c r="B23" s="55" t="s">
        <v>63</v>
      </c>
      <c r="C23" s="56"/>
      <c r="D23" s="50" t="s">
        <v>45</v>
      </c>
      <c r="E23" s="51" t="s">
        <v>46</v>
      </c>
      <c r="F23" s="51" t="s">
        <v>47</v>
      </c>
      <c r="G23" s="51" t="s">
        <v>48</v>
      </c>
      <c r="H23" s="52" t="s">
        <v>49</v>
      </c>
      <c r="I23" s="34"/>
      <c r="J23" s="57" t="n">
        <v>0</v>
      </c>
      <c r="K23" s="36" t="n">
        <f aca="false">IF(J23&lt;1,0,(IF(J23&lt;51,1,(IF(AND(J23&gt;50,J23&lt;101),2,(IF(AND(J23&gt;100,J23&lt;201),3,(IF(J23&gt;300,5,4)))))))))</f>
        <v>0</v>
      </c>
    </row>
    <row r="24" customFormat="false" ht="20.1" hidden="false" customHeight="true" outlineLevel="0" collapsed="false">
      <c r="A24" s="29"/>
      <c r="B24" s="45" t="s">
        <v>38</v>
      </c>
      <c r="C24" s="45"/>
      <c r="D24" s="38" t="s">
        <v>51</v>
      </c>
      <c r="E24" s="39" t="s">
        <v>52</v>
      </c>
      <c r="F24" s="39" t="s">
        <v>53</v>
      </c>
      <c r="G24" s="39" t="s">
        <v>54</v>
      </c>
      <c r="H24" s="40" t="s">
        <v>55</v>
      </c>
      <c r="I24" s="34"/>
      <c r="J24" s="58"/>
      <c r="K24" s="59" t="n">
        <f aca="false">IF(J24&lt;1,0,(IF(J24&lt;3,1,(IF(AND(J24&gt;2,J24&lt;6),2,(IF(AND(J24&gt;5,J24&lt;11),3,(IF(J24&gt;20,5,4)))))))))</f>
        <v>0</v>
      </c>
    </row>
    <row r="25" customFormat="false" ht="20.1" hidden="false" customHeight="true" outlineLevel="0" collapsed="false">
      <c r="J25" s="60" t="s">
        <v>64</v>
      </c>
      <c r="K25" s="59" t="n">
        <f aca="false">SUM(K15:K24)</f>
        <v>0</v>
      </c>
    </row>
  </sheetData>
  <mergeCells count="24">
    <mergeCell ref="A1:K2"/>
    <mergeCell ref="J4:K4"/>
    <mergeCell ref="J5:K5"/>
    <mergeCell ref="J6:K6"/>
    <mergeCell ref="J7:K9"/>
    <mergeCell ref="A11:H11"/>
    <mergeCell ref="J11:K13"/>
    <mergeCell ref="A12:H12"/>
    <mergeCell ref="A13:C13"/>
    <mergeCell ref="D13:H13"/>
    <mergeCell ref="B14:C14"/>
    <mergeCell ref="A15:A16"/>
    <mergeCell ref="B15:C15"/>
    <mergeCell ref="B16:C16"/>
    <mergeCell ref="A17:A18"/>
    <mergeCell ref="B17:C17"/>
    <mergeCell ref="B18:C18"/>
    <mergeCell ref="A19:A21"/>
    <mergeCell ref="B19:C19"/>
    <mergeCell ref="B20:C20"/>
    <mergeCell ref="B21:C21"/>
    <mergeCell ref="A22:A24"/>
    <mergeCell ref="B22:C22"/>
    <mergeCell ref="B24:C24"/>
  </mergeCells>
  <printOptions headings="false" gridLines="false" gridLinesSet="true" horizontalCentered="true" verticalCentered="true"/>
  <pageMargins left="0.5" right="0.5" top="0.5" bottom="0.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2016-02-29T03:56:55Z</dcterms:created>
  <dc:creator>Sanjay Deshpande</dc:creator>
  <dc:language>en-US</dc:language>
  <cp:lastModifiedBy>Owner</cp:lastModifiedBy>
  <cp:lastPrinted>2018-03-01T03:25:55Z</cp:lastPrinted>
  <dcterms:modified xsi:type="dcterms:W3CDTF">2018-04-26T13:23:44Z</dcterms:modified>
  <cp:revision>0</cp:revision>
</cp:coreProperties>
</file>