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04bd2ed4d59c41/1 ROTARY DISTRICT 5790/2025-26 Jon Bullock/Foundation/Reports/"/>
    </mc:Choice>
  </mc:AlternateContent>
  <xr:revisionPtr revIDLastSave="19" documentId="8_{5CDA4D76-6761-423D-BC93-6117D089A7E3}" xr6:coauthVersionLast="47" xr6:coauthVersionMax="47" xr10:uidLastSave="{81B903C0-3DAF-4AB4-8207-3A5C67506DEB}"/>
  <bookViews>
    <workbookView xWindow="-120" yWindow="-120" windowWidth="24240" windowHeight="13020" xr2:uid="{00000000-000D-0000-FFFF-FFFF00000000}"/>
  </bookViews>
  <sheets>
    <sheet name="SHARE Contribution Detail" sheetId="1" r:id="rId1"/>
  </sheets>
  <definedNames>
    <definedName name="_xlnm.Print_Area" localSheetId="0">'SHARE Contribution Detail'!$A$1:$T$71</definedName>
    <definedName name="_xlnm.Print_Titles" localSheetId="0">'SHARE Contribution Detail'!$A:$B,'SHARE Contribution Detail'!$4:$4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4" i="1" l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R64" i="1"/>
  <c r="T64" i="1" s="1"/>
  <c r="R55" i="1"/>
  <c r="T55" i="1" s="1"/>
  <c r="R47" i="1"/>
  <c r="T47" i="1" s="1"/>
  <c r="R39" i="1"/>
  <c r="T39" i="1" s="1"/>
  <c r="R31" i="1"/>
  <c r="T31" i="1" s="1"/>
  <c r="R23" i="1"/>
  <c r="T23" i="1" s="1"/>
  <c r="R15" i="1"/>
  <c r="T15" i="1" s="1"/>
  <c r="R7" i="1"/>
  <c r="T7" i="1" s="1"/>
  <c r="Q64" i="1"/>
  <c r="Q61" i="1"/>
  <c r="R61" i="1" s="1"/>
  <c r="T61" i="1" s="1"/>
  <c r="Q60" i="1"/>
  <c r="R60" i="1" s="1"/>
  <c r="T60" i="1" s="1"/>
  <c r="Q59" i="1"/>
  <c r="R59" i="1" s="1"/>
  <c r="T59" i="1" s="1"/>
  <c r="Q58" i="1"/>
  <c r="R58" i="1" s="1"/>
  <c r="T58" i="1" s="1"/>
  <c r="Q57" i="1"/>
  <c r="R57" i="1" s="1"/>
  <c r="T57" i="1" s="1"/>
  <c r="Q56" i="1"/>
  <c r="R56" i="1" s="1"/>
  <c r="T56" i="1" s="1"/>
  <c r="Q55" i="1"/>
  <c r="Q54" i="1"/>
  <c r="R54" i="1" s="1"/>
  <c r="T54" i="1" s="1"/>
  <c r="Q53" i="1"/>
  <c r="R53" i="1" s="1"/>
  <c r="T53" i="1" s="1"/>
  <c r="Q52" i="1"/>
  <c r="R52" i="1" s="1"/>
  <c r="T52" i="1" s="1"/>
  <c r="Q51" i="1"/>
  <c r="R51" i="1" s="1"/>
  <c r="T51" i="1" s="1"/>
  <c r="Q50" i="1"/>
  <c r="R50" i="1" s="1"/>
  <c r="T50" i="1" s="1"/>
  <c r="Q49" i="1"/>
  <c r="R49" i="1" s="1"/>
  <c r="T49" i="1" s="1"/>
  <c r="Q48" i="1"/>
  <c r="R48" i="1" s="1"/>
  <c r="T48" i="1" s="1"/>
  <c r="Q47" i="1"/>
  <c r="Q46" i="1"/>
  <c r="R46" i="1" s="1"/>
  <c r="T46" i="1" s="1"/>
  <c r="Q45" i="1"/>
  <c r="R45" i="1" s="1"/>
  <c r="T45" i="1" s="1"/>
  <c r="Q44" i="1"/>
  <c r="R44" i="1" s="1"/>
  <c r="T44" i="1" s="1"/>
  <c r="Q43" i="1"/>
  <c r="R43" i="1" s="1"/>
  <c r="T43" i="1" s="1"/>
  <c r="Q42" i="1"/>
  <c r="R42" i="1" s="1"/>
  <c r="T42" i="1" s="1"/>
  <c r="Q41" i="1"/>
  <c r="R41" i="1" s="1"/>
  <c r="T41" i="1" s="1"/>
  <c r="Q40" i="1"/>
  <c r="R40" i="1" s="1"/>
  <c r="T40" i="1" s="1"/>
  <c r="Q39" i="1"/>
  <c r="Q38" i="1"/>
  <c r="R38" i="1" s="1"/>
  <c r="T38" i="1" s="1"/>
  <c r="Q37" i="1"/>
  <c r="R37" i="1" s="1"/>
  <c r="T37" i="1" s="1"/>
  <c r="Q36" i="1"/>
  <c r="R36" i="1" s="1"/>
  <c r="T36" i="1" s="1"/>
  <c r="Q35" i="1"/>
  <c r="R35" i="1" s="1"/>
  <c r="T35" i="1" s="1"/>
  <c r="Q34" i="1"/>
  <c r="R34" i="1" s="1"/>
  <c r="T34" i="1" s="1"/>
  <c r="Q33" i="1"/>
  <c r="R33" i="1" s="1"/>
  <c r="T33" i="1" s="1"/>
  <c r="Q32" i="1"/>
  <c r="R32" i="1" s="1"/>
  <c r="T32" i="1" s="1"/>
  <c r="Q31" i="1"/>
  <c r="Q30" i="1"/>
  <c r="R30" i="1" s="1"/>
  <c r="T30" i="1" s="1"/>
  <c r="Q29" i="1"/>
  <c r="R29" i="1" s="1"/>
  <c r="T29" i="1" s="1"/>
  <c r="Q28" i="1"/>
  <c r="R28" i="1" s="1"/>
  <c r="T28" i="1" s="1"/>
  <c r="Q27" i="1"/>
  <c r="R27" i="1" s="1"/>
  <c r="T27" i="1" s="1"/>
  <c r="Q26" i="1"/>
  <c r="R26" i="1" s="1"/>
  <c r="T26" i="1" s="1"/>
  <c r="Q25" i="1"/>
  <c r="R25" i="1" s="1"/>
  <c r="T25" i="1" s="1"/>
  <c r="Q24" i="1"/>
  <c r="R24" i="1" s="1"/>
  <c r="T24" i="1" s="1"/>
  <c r="Q23" i="1"/>
  <c r="Q22" i="1"/>
  <c r="R22" i="1" s="1"/>
  <c r="T22" i="1" s="1"/>
  <c r="Q21" i="1"/>
  <c r="R21" i="1" s="1"/>
  <c r="T21" i="1" s="1"/>
  <c r="Q20" i="1"/>
  <c r="R20" i="1" s="1"/>
  <c r="T20" i="1" s="1"/>
  <c r="Q19" i="1"/>
  <c r="R19" i="1" s="1"/>
  <c r="T19" i="1" s="1"/>
  <c r="Q18" i="1"/>
  <c r="R18" i="1" s="1"/>
  <c r="T18" i="1" s="1"/>
  <c r="Q17" i="1"/>
  <c r="R17" i="1" s="1"/>
  <c r="T17" i="1" s="1"/>
  <c r="Q16" i="1"/>
  <c r="R16" i="1" s="1"/>
  <c r="T16" i="1" s="1"/>
  <c r="Q15" i="1"/>
  <c r="Q14" i="1"/>
  <c r="R14" i="1" s="1"/>
  <c r="T14" i="1" s="1"/>
  <c r="Q13" i="1"/>
  <c r="R13" i="1" s="1"/>
  <c r="T13" i="1" s="1"/>
  <c r="Q12" i="1"/>
  <c r="R12" i="1" s="1"/>
  <c r="T12" i="1" s="1"/>
  <c r="Q11" i="1"/>
  <c r="R11" i="1" s="1"/>
  <c r="T11" i="1" s="1"/>
  <c r="Q10" i="1"/>
  <c r="R10" i="1" s="1"/>
  <c r="T10" i="1" s="1"/>
  <c r="Q9" i="1"/>
  <c r="R9" i="1" s="1"/>
  <c r="T9" i="1" s="1"/>
  <c r="Q8" i="1"/>
  <c r="R8" i="1" s="1"/>
  <c r="T8" i="1" s="1"/>
  <c r="Q7" i="1"/>
  <c r="Q6" i="1"/>
  <c r="R6" i="1" s="1"/>
  <c r="T6" i="1" s="1"/>
  <c r="Q5" i="1"/>
  <c r="R5" i="1" s="1"/>
  <c r="T5" i="1" s="1"/>
</calcChain>
</file>

<file path=xl/sharedStrings.xml><?xml version="1.0" encoding="utf-8"?>
<sst xmlns="http://schemas.openxmlformats.org/spreadsheetml/2006/main" count="83" uniqueCount="83">
  <si>
    <t>Club No</t>
  </si>
  <si>
    <t>Name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</si>
  <si>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</si>
  <si>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</si>
  <si>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</si>
  <si>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</si>
  <si>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</si>
  <si>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</si>
  <si>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</si>
  <si>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</si>
  <si>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</si>
  <si>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</si>
  <si>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</si>
  <si>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</si>
  <si>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Year to Date</t>
  </si>
  <si>
    <t>380 (Providence Village), TX</t>
  </si>
  <si>
    <t>Abilene, TX</t>
  </si>
  <si>
    <t>Abilene Southwest, TX</t>
  </si>
  <si>
    <t>Aledo, TX</t>
  </si>
  <si>
    <t>Arlington, TX</t>
  </si>
  <si>
    <t>Arlington Great Southwest, TX</t>
  </si>
  <si>
    <t>Arlington North West, TX</t>
  </si>
  <si>
    <t>Arlington (Sunrise), TX</t>
  </si>
  <si>
    <t>Arlington Sunset, TX</t>
  </si>
  <si>
    <t>Bowie, TX</t>
  </si>
  <si>
    <t>Breckenridge, TX</t>
  </si>
  <si>
    <t>Brownwood, TX</t>
  </si>
  <si>
    <t>Brownwood (Heart-of-Texas), TX</t>
  </si>
  <si>
    <t>Burkburnett, TX</t>
  </si>
  <si>
    <t>Burleson, TX</t>
  </si>
  <si>
    <t>Burleson Area Mid Day, TX</t>
  </si>
  <si>
    <t>Champions (Justin), TX</t>
  </si>
  <si>
    <t>Cleburne, TX</t>
  </si>
  <si>
    <t>Colleyville, TX</t>
  </si>
  <si>
    <t>Cross Timbers, Flower Mound, TX</t>
  </si>
  <si>
    <t>Decatur, TX</t>
  </si>
  <si>
    <t>Denton, TX</t>
  </si>
  <si>
    <t>Denton Evening, TX</t>
  </si>
  <si>
    <t>Denton-Lake Cities, TX</t>
  </si>
  <si>
    <t>Eagle Mountain-Saginaw, TX</t>
  </si>
  <si>
    <t>Flower Mound, TX</t>
  </si>
  <si>
    <t>Fort Worth, TX</t>
  </si>
  <si>
    <t>Fort Worth-International, TX</t>
  </si>
  <si>
    <t>Fort Worth-South, TX</t>
  </si>
  <si>
    <t>Golden Triangle (NE Tarrant County), TX</t>
  </si>
  <si>
    <t>Granbury, TX</t>
  </si>
  <si>
    <t>Grapevine, TX</t>
  </si>
  <si>
    <t>Hamlin, TX</t>
  </si>
  <si>
    <t>Haskell, TX</t>
  </si>
  <si>
    <t>Highland Village, TX</t>
  </si>
  <si>
    <t>Hurst-Euless-Bedford, TX</t>
  </si>
  <si>
    <t>Iowa Park, TX</t>
  </si>
  <si>
    <t>Keller, TX</t>
  </si>
  <si>
    <t>Kennedale, TX</t>
  </si>
  <si>
    <t>Lewisville, TX</t>
  </si>
  <si>
    <t>Lewisville (Morning), TX</t>
  </si>
  <si>
    <t>Little Elm, TX</t>
  </si>
  <si>
    <t>Mansfield, TX</t>
  </si>
  <si>
    <t>Mansfield Sunrise, TX</t>
  </si>
  <si>
    <t>Metroport (Southlake), TX</t>
  </si>
  <si>
    <t>Mid-Cities Pacesetters (Bedford), TX</t>
  </si>
  <si>
    <t>Mineral Wells, TX</t>
  </si>
  <si>
    <t>Nocona, TX</t>
  </si>
  <si>
    <t>Pilot Knob, TX</t>
  </si>
  <si>
    <t>Southlake, TX</t>
  </si>
  <si>
    <t>Southwest Wichita Falls, TX</t>
  </si>
  <si>
    <t>Stephenville, TX</t>
  </si>
  <si>
    <t>Weatherford, TX</t>
  </si>
  <si>
    <t>Western Fort Worth, TX</t>
  </si>
  <si>
    <t>Wichita Falls, TX</t>
  </si>
  <si>
    <t>Wichita Falls (North), TX</t>
  </si>
  <si>
    <t>Total for Rotary Year 2022-23</t>
  </si>
  <si>
    <t>Total for Program Year 2026</t>
  </si>
  <si>
    <t>Distribution of SHARE Total</t>
  </si>
  <si>
    <t xml:space="preserve">47.5% of SHARE Total to World Fund: </t>
  </si>
  <si>
    <t xml:space="preserve">47.5% of SHARE Total to District Designated Fund (DDF): </t>
  </si>
  <si>
    <t>Rotary Year 2022-23</t>
  </si>
  <si>
    <t>Please note: Contribution data updates may take up to 4-6 days to be reflected on the reports upon receipt by RI.  During peak periods, it may take 8-11 days to be reflected.</t>
  </si>
  <si>
    <t>95% of Total</t>
  </si>
  <si>
    <t>50% District Global Grants</t>
  </si>
  <si>
    <t>50% District Matching Grants</t>
  </si>
  <si>
    <t>47.5% District Designated Funds (DDF)</t>
  </si>
  <si>
    <t>District 5790 SHARE CONTRIBUTION DETAIL  FOR PROGRAM YEAR: 2026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</si>
</sst>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"/>
    <numFmt numFmtId="165" formatCode="#,##0.00;[Red]\(#,##0.00\)"/>
  </numFmts>
  <fonts count="19">
    <font>
      <sz val="10"/>
      <color rgb="FF000000"/>
      <name val="Arial"/>
    </font>
    <font>
      <sz val="9"/>
      <color rgb="FF333333"/>
      <name val="Arial"/>
    </font>
    <font>
      <b/>
      <sz val="8"/>
      <color rgb="FFFFFFFF"/>
      <name val="Arial Unicode MS"/>
    </font>
    <font>
      <b/>
      <sz val="9"/>
      <color rgb="FFFFFFFF"/>
      <name val="Arial Unicode MS"/>
    </font>
    <font>
      <sz val="8"/>
      <color rgb="FF333333"/>
      <name val="Arial Unicode MS"/>
    </font>
    <font>
      <b/>
      <sz val="8"/>
      <color rgb="FF333333"/>
      <name val="Arial Unicode MS"/>
    </font>
    <font>
      <b/>
      <sz val="9"/>
      <color rgb="FF000000"/>
      <name val="Arial Unicode MS"/>
    </font>
    <font>
      <b/>
      <sz val="8"/>
      <color rgb="FF000000"/>
      <name val="Arial Unicode MS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17458F"/>
      <name val="Arial Unicode MS"/>
    </font>
    <font>
      <b/>
      <sz val="8"/>
      <color rgb="FF17458F"/>
      <name val="Arial Unicode MS"/>
    </font>
    <font>
      <b/>
      <sz val="11"/>
      <color rgb="FF17458F"/>
      <name val="Arial Unicode MS"/>
    </font>
    <font>
      <sz val="9"/>
      <color rgb="FF333333"/>
      <name val="Arial Unicode MS"/>
    </font>
    <font>
      <b/>
      <sz val="9"/>
      <color rgb="FF333333"/>
      <name val="Arial Unicode MS"/>
    </font>
    <font>
      <b/>
      <sz val="10"/>
      <color rgb="FF333333"/>
      <name val="Arial"/>
    </font>
    <font>
      <b/>
      <sz val="14"/>
      <color rgb="FF17458F"/>
      <name val="Arial Unicode MS"/>
    </font>
    <font>
      <b/>
      <sz val="12"/>
      <color rgb="FF17458F"/>
      <name val="Arial Unicode MS"/>
    </font>
    <font>
      <i/>
      <sz val="9"/>
      <color rgb="FF333333"/>
      <name val="Arial Unicode MS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7458F"/>
        <bgColor rgb="FFFFFFFF"/>
      </patternFill>
    </fill>
    <fill>
      <patternFill patternType="solid">
        <fgColor rgb="FFE7E7E8"/>
        <bgColor rgb="FFFFFFFF"/>
      </patternFill>
    </fill>
    <fill>
      <patternFill patternType="solid">
        <fgColor rgb="FF675D58"/>
        <bgColor rgb="FFFFFFFF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5DAA"/>
      </left>
      <right style="thin">
        <color rgb="FF3877A6"/>
      </right>
      <top style="thin">
        <color rgb="FF005DAA"/>
      </top>
      <bottom style="thin">
        <color rgb="FF005DAA"/>
      </bottom>
      <diagonal/>
    </border>
    <border>
      <left style="medium">
        <color rgb="FF958D85"/>
      </left>
      <right style="thin">
        <color rgb="FF3877A6"/>
      </right>
      <top style="thin">
        <color rgb="FF005DAA"/>
      </top>
      <bottom style="thin">
        <color rgb="FF005DAA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rgb="FF958D85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medium">
        <color rgb="FF958D85"/>
      </top>
      <bottom style="thin">
        <color rgb="FFEBEBEB"/>
      </bottom>
      <diagonal/>
    </border>
    <border>
      <left style="medium">
        <color rgb="FF958D85"/>
      </left>
      <right style="thin">
        <color rgb="FFEBEBEB"/>
      </right>
      <top style="medium">
        <color rgb="FF958D85"/>
      </top>
      <bottom style="thin">
        <color rgb="FFEBEBEB"/>
      </bottom>
      <diagonal/>
    </border>
    <border>
      <left style="medium">
        <color rgb="FF675D58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rgb="FF958D85"/>
      </left>
      <right style="thin">
        <color rgb="FFEBEBEB"/>
      </right>
      <top/>
      <bottom style="thin">
        <color rgb="FFEBEBEB"/>
      </bottom>
      <diagonal/>
    </border>
    <border>
      <left style="medium">
        <color rgb="FF958D85"/>
      </left>
      <right style="thin">
        <color rgb="FFEBEBEB"/>
      </right>
      <top/>
      <bottom style="medium">
        <color rgb="FF958D85"/>
      </bottom>
      <diagonal/>
    </border>
    <border>
      <left style="medium">
        <color rgb="FF958D85"/>
      </left>
      <right style="medium">
        <color theme="0" tint="-0.499984740745262"/>
      </right>
      <top/>
      <bottom style="medium">
        <color rgb="FF958D85"/>
      </bottom>
      <diagonal/>
    </border>
    <border>
      <left style="medium">
        <color rgb="FF958D85"/>
      </left>
      <right style="medium">
        <color theme="0" tint="-0.499984740745262"/>
      </right>
      <top/>
      <bottom style="thin">
        <color rgb="FFEBEBEB"/>
      </bottom>
      <diagonal/>
    </border>
    <border>
      <left style="medium">
        <color rgb="FF958D85"/>
      </left>
      <right style="medium">
        <color theme="0" tint="-0.499984740745262"/>
      </right>
      <top style="thin">
        <color rgb="FFEBEBEB"/>
      </top>
      <bottom style="thin">
        <color rgb="FFEBEBEB"/>
      </bottom>
      <diagonal/>
    </border>
    <border>
      <left style="medium">
        <color rgb="FF958D85"/>
      </left>
      <right style="medium">
        <color theme="0" tint="-0.499984740745262"/>
      </right>
      <top style="thin">
        <color rgb="FF005DAA"/>
      </top>
      <bottom style="thin">
        <color theme="0" tint="-0.24994659260841701"/>
      </bottom>
      <diagonal/>
    </border>
    <border>
      <left style="medium">
        <color rgb="FF958D85"/>
      </left>
      <right style="thin">
        <color rgb="FFEBEBEB"/>
      </right>
      <top style="thin">
        <color rgb="FF005DAA"/>
      </top>
      <bottom style="thin">
        <color theme="0" tint="-0.24994659260841701"/>
      </bottom>
      <diagonal/>
    </border>
    <border>
      <left style="medium">
        <color rgb="FF958D85"/>
      </left>
      <right style="thin">
        <color rgb="FFEBEBEB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58D85"/>
      </left>
      <right style="medium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58D85"/>
      </left>
      <right style="medium">
        <color rgb="FF958D85"/>
      </right>
      <top style="medium">
        <color rgb="FF958D85"/>
      </top>
      <bottom/>
      <diagonal/>
    </border>
    <border>
      <left style="medium">
        <color rgb="FF958D85"/>
      </left>
      <right style="thin">
        <color rgb="FFEBEBEB"/>
      </right>
      <top/>
      <bottom/>
      <diagonal/>
    </border>
    <border>
      <left style="medium">
        <color rgb="FF675D58"/>
      </left>
      <right style="thin">
        <color rgb="FFEBEBEB"/>
      </right>
      <top/>
      <bottom style="thin">
        <color rgb="FFEBEBEB"/>
      </bottom>
      <diagonal/>
    </border>
    <border>
      <left style="medium">
        <color rgb="FF675D58"/>
      </left>
      <right style="medium">
        <color theme="0" tint="-0.499984740745262"/>
      </right>
      <top/>
      <bottom style="thin">
        <color rgb="FFEBEBEB"/>
      </bottom>
      <diagonal/>
    </border>
    <border>
      <left style="medium">
        <color rgb="FF958D85"/>
      </left>
      <right style="thin">
        <color rgb="FFEBEBEB"/>
      </right>
      <top style="thin">
        <color rgb="FFEBEBEB"/>
      </top>
      <bottom/>
      <diagonal/>
    </border>
    <border>
      <left style="medium">
        <color rgb="FF958D85"/>
      </left>
      <right style="medium">
        <color theme="0" tint="-0.499984740745262"/>
      </right>
      <top style="thin">
        <color rgb="FFEBEBEB"/>
      </top>
      <bottom/>
      <diagonal/>
    </border>
    <border>
      <left style="medium">
        <color rgb="FF675D58"/>
      </left>
      <right style="medium">
        <color rgb="FF675D58"/>
      </right>
      <top/>
      <bottom/>
      <diagonal/>
    </border>
    <border>
      <left style="medium">
        <color rgb="FF958D85"/>
      </left>
      <right style="medium">
        <color rgb="FF958D85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164" fontId="4" fillId="4" borderId="3" xfId="0" applyNumberFormat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left" wrapText="1"/>
    </xf>
    <xf numFmtId="165" fontId="4" fillId="4" borderId="3" xfId="0" applyNumberFormat="1" applyFont="1" applyFill="1" applyBorder="1" applyAlignment="1">
      <alignment horizontal="right"/>
    </xf>
    <xf numFmtId="165" fontId="5" fillId="4" borderId="4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 wrapText="1"/>
    </xf>
    <xf numFmtId="165" fontId="4" fillId="2" borderId="3" xfId="0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right"/>
    </xf>
    <xf numFmtId="165" fontId="7" fillId="2" borderId="5" xfId="0" applyNumberFormat="1" applyFont="1" applyFill="1" applyBorder="1" applyAlignment="1">
      <alignment horizontal="right"/>
    </xf>
    <xf numFmtId="165" fontId="7" fillId="2" borderId="6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165" fontId="11" fillId="2" borderId="3" xfId="0" applyNumberFormat="1" applyFont="1" applyFill="1" applyBorder="1" applyAlignment="1">
      <alignment horizontal="right"/>
    </xf>
    <xf numFmtId="165" fontId="11" fillId="2" borderId="7" xfId="0" applyNumberFormat="1" applyFont="1" applyFill="1" applyBorder="1" applyAlignment="1">
      <alignment horizontal="right"/>
    </xf>
    <xf numFmtId="49" fontId="17" fillId="2" borderId="0" xfId="0" applyNumberFormat="1" applyFont="1" applyFill="1" applyAlignment="1">
      <alignment horizontal="left" vertical="center"/>
    </xf>
    <xf numFmtId="165" fontId="5" fillId="0" borderId="4" xfId="0" applyNumberFormat="1" applyFont="1" applyBorder="1" applyAlignment="1">
      <alignment horizontal="right"/>
    </xf>
    <xf numFmtId="165" fontId="5" fillId="7" borderId="4" xfId="0" applyNumberFormat="1" applyFont="1" applyFill="1" applyBorder="1" applyAlignment="1">
      <alignment horizontal="right"/>
    </xf>
    <xf numFmtId="165" fontId="5" fillId="7" borderId="8" xfId="0" applyNumberFormat="1" applyFont="1" applyFill="1" applyBorder="1" applyAlignment="1">
      <alignment horizontal="right"/>
    </xf>
    <xf numFmtId="165" fontId="5" fillId="9" borderId="4" xfId="0" applyNumberFormat="1" applyFont="1" applyFill="1" applyBorder="1" applyAlignment="1">
      <alignment horizontal="right"/>
    </xf>
    <xf numFmtId="165" fontId="5" fillId="9" borderId="8" xfId="0" applyNumberFormat="1" applyFont="1" applyFill="1" applyBorder="1" applyAlignment="1">
      <alignment horizontal="right"/>
    </xf>
    <xf numFmtId="165" fontId="5" fillId="7" borderId="9" xfId="0" applyNumberFormat="1" applyFont="1" applyFill="1" applyBorder="1" applyAlignment="1">
      <alignment horizontal="right"/>
    </xf>
    <xf numFmtId="165" fontId="5" fillId="9" borderId="9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left" wrapText="1"/>
    </xf>
    <xf numFmtId="165" fontId="4" fillId="0" borderId="3" xfId="0" applyNumberFormat="1" applyFont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65" fontId="5" fillId="11" borderId="10" xfId="0" applyNumberFormat="1" applyFont="1" applyFill="1" applyBorder="1" applyAlignment="1">
      <alignment horizontal="right"/>
    </xf>
    <xf numFmtId="165" fontId="5" fillId="11" borderId="11" xfId="0" applyNumberFormat="1" applyFont="1" applyFill="1" applyBorder="1" applyAlignment="1">
      <alignment horizontal="right"/>
    </xf>
    <xf numFmtId="165" fontId="5" fillId="11" borderId="12" xfId="0" applyNumberFormat="1" applyFont="1" applyFill="1" applyBorder="1" applyAlignment="1">
      <alignment horizontal="right"/>
    </xf>
    <xf numFmtId="165" fontId="5" fillId="6" borderId="14" xfId="0" applyNumberFormat="1" applyFont="1" applyFill="1" applyBorder="1" applyAlignment="1">
      <alignment horizontal="right"/>
    </xf>
    <xf numFmtId="165" fontId="5" fillId="8" borderId="14" xfId="0" applyNumberFormat="1" applyFont="1" applyFill="1" applyBorder="1" applyAlignment="1">
      <alignment horizontal="right"/>
    </xf>
    <xf numFmtId="165" fontId="5" fillId="10" borderId="14" xfId="0" applyNumberFormat="1" applyFont="1" applyFill="1" applyBorder="1" applyAlignment="1">
      <alignment horizontal="right"/>
    </xf>
    <xf numFmtId="165" fontId="5" fillId="10" borderId="13" xfId="0" applyNumberFormat="1" applyFont="1" applyFill="1" applyBorder="1" applyAlignment="1">
      <alignment horizontal="right"/>
    </xf>
    <xf numFmtId="165" fontId="5" fillId="7" borderId="15" xfId="0" applyNumberFormat="1" applyFont="1" applyFill="1" applyBorder="1" applyAlignment="1">
      <alignment horizontal="right"/>
    </xf>
    <xf numFmtId="165" fontId="5" fillId="9" borderId="15" xfId="0" applyNumberFormat="1" applyFont="1" applyFill="1" applyBorder="1" applyAlignment="1">
      <alignment horizontal="right"/>
    </xf>
    <xf numFmtId="165" fontId="5" fillId="10" borderId="15" xfId="0" applyNumberFormat="1" applyFont="1" applyFill="1" applyBorder="1" applyAlignment="1">
      <alignment horizontal="right"/>
    </xf>
    <xf numFmtId="165" fontId="5" fillId="11" borderId="16" xfId="0" applyNumberFormat="1" applyFont="1" applyFill="1" applyBorder="1" applyAlignment="1">
      <alignment horizontal="right"/>
    </xf>
    <xf numFmtId="165" fontId="5" fillId="6" borderId="15" xfId="0" applyNumberFormat="1" applyFont="1" applyFill="1" applyBorder="1" applyAlignment="1">
      <alignment horizontal="right"/>
    </xf>
    <xf numFmtId="165" fontId="5" fillId="8" borderId="15" xfId="0" applyNumberFormat="1" applyFont="1" applyFill="1" applyBorder="1" applyAlignment="1">
      <alignment horizontal="right"/>
    </xf>
    <xf numFmtId="165" fontId="5" fillId="10" borderId="16" xfId="0" applyNumberFormat="1" applyFont="1" applyFill="1" applyBorder="1" applyAlignment="1">
      <alignment horizontal="right"/>
    </xf>
    <xf numFmtId="165" fontId="5" fillId="10" borderId="18" xfId="0" applyNumberFormat="1" applyFont="1" applyFill="1" applyBorder="1" applyAlignment="1">
      <alignment horizontal="right"/>
    </xf>
    <xf numFmtId="165" fontId="5" fillId="10" borderId="17" xfId="0" applyNumberFormat="1" applyFont="1" applyFill="1" applyBorder="1" applyAlignment="1">
      <alignment horizontal="right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165" fontId="5" fillId="4" borderId="21" xfId="0" applyNumberFormat="1" applyFont="1" applyFill="1" applyBorder="1" applyAlignment="1">
      <alignment horizontal="right"/>
    </xf>
    <xf numFmtId="165" fontId="5" fillId="8" borderId="21" xfId="0" applyNumberFormat="1" applyFont="1" applyFill="1" applyBorder="1" applyAlignment="1">
      <alignment horizontal="right"/>
    </xf>
    <xf numFmtId="165" fontId="5" fillId="4" borderId="22" xfId="0" applyNumberFormat="1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165" fontId="5" fillId="10" borderId="24" xfId="0" applyNumberFormat="1" applyFont="1" applyFill="1" applyBorder="1" applyAlignment="1">
      <alignment horizontal="right"/>
    </xf>
    <xf numFmtId="49" fontId="6" fillId="2" borderId="5" xfId="0" applyNumberFormat="1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16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15" fillId="2" borderId="0" xfId="0" applyFont="1" applyFill="1" applyAlignment="1">
      <alignment horizontal="left"/>
    </xf>
    <xf numFmtId="49" fontId="18" fillId="2" borderId="0" xfId="0" applyNumberFormat="1" applyFont="1" applyFill="1" applyAlignment="1">
      <alignment horizontal="left" vertical="center" wrapText="1"/>
    </xf>
    <xf numFmtId="49" fontId="13" fillId="2" borderId="0" xfId="0" applyNumberFormat="1" applyFont="1" applyFill="1" applyAlignment="1">
      <alignment horizontal="left"/>
    </xf>
    <xf numFmtId="165" fontId="4" fillId="2" borderId="3" xfId="0" applyNumberFormat="1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/>
    </xf>
    <xf numFmtId="4" fontId="14" fillId="2" borderId="0" xfId="0" applyNumberFormat="1" applyFont="1" applyFill="1" applyAlignment="1">
      <alignment horizontal="right"/>
    </xf>
    <xf numFmtId="165" fontId="7" fillId="2" borderId="5" xfId="0" applyNumberFormat="1" applyFont="1" applyFill="1" applyBorder="1" applyAlignment="1">
      <alignment horizontal="right"/>
    </xf>
    <xf numFmtId="165" fontId="11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workbookViewId="0">
      <pane ySplit="4" topLeftCell="A54" activePane="bottomLeft" state="frozen"/>
      <selection pane="bottomLeft" activeCell="V60" sqref="V60"/>
    </sheetView>
  </sheetViews>
  <sheetFormatPr defaultRowHeight="12.75"/>
  <cols>
    <col min="1" max="1" width="5.85546875" customWidth="1"/>
    <col min="2" max="2" width="22.85546875" customWidth="1"/>
    <col min="3" max="7" width="8.7109375" customWidth="1"/>
    <col min="8" max="8" width="3.5703125" customWidth="1"/>
    <col min="9" max="9" width="4.42578125" customWidth="1"/>
    <col min="10" max="15" width="8.7109375" customWidth="1"/>
    <col min="16" max="16" width="10" customWidth="1"/>
    <col min="17" max="17" width="9.140625" customWidth="1"/>
    <col min="18" max="18" width="9.85546875" customWidth="1"/>
  </cols>
  <sheetData>
    <row r="1" spans="1:20" s="1" customFormat="1" ht="20.25" customHeight="1">
      <c r="A1" s="57" t="s">
        <v>82</v>
      </c>
      <c r="B1" s="57"/>
      <c r="C1" s="57"/>
      <c r="D1" s="57"/>
      <c r="E1" s="57"/>
      <c r="F1" s="57"/>
      <c r="G1" s="58"/>
      <c r="H1" s="58"/>
      <c r="I1" s="58"/>
      <c r="J1" s="58"/>
      <c r="K1" s="58"/>
      <c r="L1" s="58"/>
      <c r="M1" s="58"/>
    </row>
    <row r="2" spans="1:20" s="1" customFormat="1" ht="17.649999999999999" customHeight="1">
      <c r="A2" s="16" t="s">
        <v>76</v>
      </c>
    </row>
    <row r="3" spans="1:20" s="1" customFormat="1" ht="2.65" customHeight="1"/>
    <row r="4" spans="1:20" s="1" customFormat="1" ht="64.5" customHeight="1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64" t="s">
        <v>7</v>
      </c>
      <c r="I4" s="64"/>
      <c r="J4" s="28" t="s">
        <v>8</v>
      </c>
      <c r="K4" s="28" t="s">
        <v>9</v>
      </c>
      <c r="L4" s="28" t="s">
        <v>10</v>
      </c>
      <c r="M4" s="28" t="s">
        <v>11</v>
      </c>
      <c r="N4" s="28" t="s">
        <v>12</v>
      </c>
      <c r="O4" s="28" t="s">
        <v>13</v>
      </c>
      <c r="P4" s="29" t="s">
        <v>14</v>
      </c>
      <c r="Q4" s="29" t="s">
        <v>78</v>
      </c>
      <c r="R4" s="29" t="s">
        <v>81</v>
      </c>
      <c r="S4" s="29" t="s">
        <v>79</v>
      </c>
      <c r="T4" s="29" t="s">
        <v>80</v>
      </c>
    </row>
    <row r="5" spans="1:20" s="1" customFormat="1" ht="25.5" customHeight="1">
      <c r="A5" s="2">
        <v>89732</v>
      </c>
      <c r="B5" s="3" t="s">
        <v>15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63">
        <v>1400</v>
      </c>
      <c r="I5" s="63"/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5">
        <v>1400</v>
      </c>
      <c r="Q5" s="33">
        <f>P5*0.95</f>
        <v>1330</v>
      </c>
      <c r="R5" s="34">
        <f>Q5*0.5</f>
        <v>665</v>
      </c>
      <c r="S5" s="35">
        <f>R5*0.5</f>
        <v>332.5</v>
      </c>
      <c r="T5" s="36">
        <f>R5*0.5</f>
        <v>332.5</v>
      </c>
    </row>
    <row r="6" spans="1:20" s="1" customFormat="1" ht="18.2" customHeight="1">
      <c r="A6" s="6">
        <v>1762</v>
      </c>
      <c r="B6" s="7" t="s">
        <v>16</v>
      </c>
      <c r="C6" s="8">
        <v>100</v>
      </c>
      <c r="D6" s="8">
        <v>100</v>
      </c>
      <c r="E6" s="8">
        <v>100</v>
      </c>
      <c r="F6" s="8">
        <v>1200</v>
      </c>
      <c r="G6" s="8">
        <v>100</v>
      </c>
      <c r="H6" s="62">
        <v>800</v>
      </c>
      <c r="I6" s="62"/>
      <c r="J6" s="8">
        <v>0</v>
      </c>
      <c r="K6" s="8">
        <v>0</v>
      </c>
      <c r="L6" s="8">
        <v>280</v>
      </c>
      <c r="M6" s="8">
        <v>10</v>
      </c>
      <c r="N6" s="8">
        <v>110</v>
      </c>
      <c r="O6" s="8">
        <v>410</v>
      </c>
      <c r="P6" s="9">
        <v>3210</v>
      </c>
      <c r="Q6" s="37">
        <f t="shared" ref="Q6:Q64" si="0">P6*0.95</f>
        <v>3049.5</v>
      </c>
      <c r="R6" s="38">
        <f t="shared" ref="R6:R37" si="1">Q6*0.5</f>
        <v>1524.75</v>
      </c>
      <c r="S6" s="39">
        <f t="shared" ref="S6:S64" si="2">R6*0.5</f>
        <v>762.375</v>
      </c>
      <c r="T6" s="40">
        <f t="shared" ref="T6:T64" si="3">R6*0.5</f>
        <v>762.375</v>
      </c>
    </row>
    <row r="7" spans="1:20" s="1" customFormat="1" ht="18.2" customHeight="1">
      <c r="A7" s="2">
        <v>1807</v>
      </c>
      <c r="B7" s="3" t="s">
        <v>17</v>
      </c>
      <c r="C7" s="4">
        <v>200</v>
      </c>
      <c r="D7" s="4">
        <v>0</v>
      </c>
      <c r="E7" s="4">
        <v>0</v>
      </c>
      <c r="F7" s="4">
        <v>100</v>
      </c>
      <c r="G7" s="4">
        <v>1200</v>
      </c>
      <c r="H7" s="63">
        <v>1200</v>
      </c>
      <c r="I7" s="63"/>
      <c r="J7" s="4">
        <v>0</v>
      </c>
      <c r="K7" s="4">
        <v>0</v>
      </c>
      <c r="L7" s="4">
        <v>25</v>
      </c>
      <c r="M7" s="4">
        <v>25</v>
      </c>
      <c r="N7" s="4">
        <v>25</v>
      </c>
      <c r="O7" s="4">
        <v>525</v>
      </c>
      <c r="P7" s="5">
        <v>3300</v>
      </c>
      <c r="Q7" s="41">
        <f t="shared" si="0"/>
        <v>3135</v>
      </c>
      <c r="R7" s="42">
        <f t="shared" si="1"/>
        <v>1567.5</v>
      </c>
      <c r="S7" s="39">
        <f t="shared" si="2"/>
        <v>783.75</v>
      </c>
      <c r="T7" s="43">
        <f t="shared" si="3"/>
        <v>783.75</v>
      </c>
    </row>
    <row r="8" spans="1:20" s="1" customFormat="1" ht="18.2" customHeight="1">
      <c r="A8" s="6">
        <v>86744</v>
      </c>
      <c r="B8" s="7" t="s">
        <v>18</v>
      </c>
      <c r="C8" s="8">
        <v>800</v>
      </c>
      <c r="D8" s="8">
        <v>0</v>
      </c>
      <c r="E8" s="8">
        <v>0</v>
      </c>
      <c r="F8" s="8">
        <v>250</v>
      </c>
      <c r="G8" s="8">
        <v>0</v>
      </c>
      <c r="H8" s="62">
        <v>408.9</v>
      </c>
      <c r="I8" s="62"/>
      <c r="J8" s="8">
        <v>796</v>
      </c>
      <c r="K8" s="8">
        <v>25</v>
      </c>
      <c r="L8" s="8">
        <v>25</v>
      </c>
      <c r="M8" s="8">
        <v>25</v>
      </c>
      <c r="N8" s="8">
        <v>25</v>
      </c>
      <c r="O8" s="8">
        <v>25</v>
      </c>
      <c r="P8" s="9">
        <v>2379.9</v>
      </c>
      <c r="Q8" s="37">
        <f t="shared" si="0"/>
        <v>2260.9050000000002</v>
      </c>
      <c r="R8" s="38">
        <f t="shared" si="1"/>
        <v>1130.4525000000001</v>
      </c>
      <c r="S8" s="39">
        <f t="shared" si="2"/>
        <v>565.22625000000005</v>
      </c>
      <c r="T8" s="40">
        <f t="shared" si="3"/>
        <v>565.22625000000005</v>
      </c>
    </row>
    <row r="9" spans="1:20" s="1" customFormat="1" ht="18.2" customHeight="1">
      <c r="A9" s="2">
        <v>1763</v>
      </c>
      <c r="B9" s="3" t="s">
        <v>19</v>
      </c>
      <c r="C9" s="4">
        <v>895</v>
      </c>
      <c r="D9" s="4">
        <v>624</v>
      </c>
      <c r="E9" s="4">
        <v>1390</v>
      </c>
      <c r="F9" s="4">
        <v>1070</v>
      </c>
      <c r="G9" s="4">
        <v>5307.5</v>
      </c>
      <c r="H9" s="63">
        <v>7655.25</v>
      </c>
      <c r="I9" s="63"/>
      <c r="J9" s="4">
        <v>1305.1600000000001</v>
      </c>
      <c r="K9" s="4">
        <v>1670</v>
      </c>
      <c r="L9" s="4">
        <v>795</v>
      </c>
      <c r="M9" s="4">
        <v>958</v>
      </c>
      <c r="N9" s="4">
        <v>1340</v>
      </c>
      <c r="O9" s="4">
        <v>10170</v>
      </c>
      <c r="P9" s="5">
        <v>33179.910000000003</v>
      </c>
      <c r="Q9" s="41">
        <f t="shared" si="0"/>
        <v>31520.914500000003</v>
      </c>
      <c r="R9" s="42">
        <f t="shared" si="1"/>
        <v>15760.457250000001</v>
      </c>
      <c r="S9" s="39">
        <f t="shared" si="2"/>
        <v>7880.2286250000006</v>
      </c>
      <c r="T9" s="43">
        <f t="shared" si="3"/>
        <v>7880.2286250000006</v>
      </c>
    </row>
    <row r="10" spans="1:20" s="1" customFormat="1" ht="25.5" customHeight="1">
      <c r="A10" s="6">
        <v>1794</v>
      </c>
      <c r="B10" s="7" t="s">
        <v>20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62">
        <v>300</v>
      </c>
      <c r="I10" s="62"/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300</v>
      </c>
      <c r="Q10" s="37">
        <f t="shared" si="0"/>
        <v>285</v>
      </c>
      <c r="R10" s="38">
        <f t="shared" si="1"/>
        <v>142.5</v>
      </c>
      <c r="S10" s="39">
        <f t="shared" si="2"/>
        <v>71.25</v>
      </c>
      <c r="T10" s="40">
        <f t="shared" si="3"/>
        <v>71.25</v>
      </c>
    </row>
    <row r="11" spans="1:20" s="1" customFormat="1" ht="18.2" customHeight="1">
      <c r="A11" s="2">
        <v>1764</v>
      </c>
      <c r="B11" s="3" t="s">
        <v>21</v>
      </c>
      <c r="C11" s="4">
        <v>0</v>
      </c>
      <c r="D11" s="4">
        <v>0</v>
      </c>
      <c r="E11" s="4">
        <v>0</v>
      </c>
      <c r="F11" s="4">
        <v>300</v>
      </c>
      <c r="G11" s="4">
        <v>0</v>
      </c>
      <c r="H11" s="63">
        <v>0</v>
      </c>
      <c r="I11" s="63"/>
      <c r="J11" s="4">
        <v>100</v>
      </c>
      <c r="K11" s="4">
        <v>0</v>
      </c>
      <c r="L11" s="4">
        <v>2550</v>
      </c>
      <c r="M11" s="4">
        <v>0</v>
      </c>
      <c r="N11" s="4">
        <v>0</v>
      </c>
      <c r="O11" s="4">
        <v>3525</v>
      </c>
      <c r="P11" s="5">
        <v>6475</v>
      </c>
      <c r="Q11" s="41">
        <f t="shared" si="0"/>
        <v>6151.25</v>
      </c>
      <c r="R11" s="42">
        <f t="shared" si="1"/>
        <v>3075.625</v>
      </c>
      <c r="S11" s="39">
        <f t="shared" si="2"/>
        <v>1537.8125</v>
      </c>
      <c r="T11" s="43">
        <f t="shared" si="3"/>
        <v>1537.8125</v>
      </c>
    </row>
    <row r="12" spans="1:20" s="1" customFormat="1" ht="18.2" customHeight="1">
      <c r="A12" s="6">
        <v>24435</v>
      </c>
      <c r="B12" s="7" t="s">
        <v>22</v>
      </c>
      <c r="C12" s="8">
        <v>4250.34</v>
      </c>
      <c r="D12" s="8">
        <v>183.34</v>
      </c>
      <c r="E12" s="8">
        <v>183.34</v>
      </c>
      <c r="F12" s="8">
        <v>1383.34</v>
      </c>
      <c r="G12" s="8">
        <v>2400</v>
      </c>
      <c r="H12" s="62">
        <v>3075</v>
      </c>
      <c r="I12" s="62"/>
      <c r="J12" s="8">
        <v>300</v>
      </c>
      <c r="K12" s="8">
        <v>1025</v>
      </c>
      <c r="L12" s="8">
        <v>675</v>
      </c>
      <c r="M12" s="8">
        <v>300</v>
      </c>
      <c r="N12" s="8">
        <v>350</v>
      </c>
      <c r="O12" s="8">
        <v>125</v>
      </c>
      <c r="P12" s="9">
        <v>14250.36</v>
      </c>
      <c r="Q12" s="37">
        <f t="shared" si="0"/>
        <v>13537.842000000001</v>
      </c>
      <c r="R12" s="38">
        <f t="shared" si="1"/>
        <v>6768.9210000000003</v>
      </c>
      <c r="S12" s="39">
        <f t="shared" si="2"/>
        <v>3384.4605000000001</v>
      </c>
      <c r="T12" s="40">
        <f t="shared" si="3"/>
        <v>3384.4605000000001</v>
      </c>
    </row>
    <row r="13" spans="1:20" s="1" customFormat="1" ht="18.2" customHeight="1">
      <c r="A13" s="2">
        <v>59104</v>
      </c>
      <c r="B13" s="3" t="s">
        <v>23</v>
      </c>
      <c r="C13" s="4">
        <v>25</v>
      </c>
      <c r="D13" s="4">
        <v>25</v>
      </c>
      <c r="E13" s="4">
        <v>25</v>
      </c>
      <c r="F13" s="4">
        <v>25</v>
      </c>
      <c r="G13" s="4">
        <v>25</v>
      </c>
      <c r="H13" s="63">
        <v>25</v>
      </c>
      <c r="I13" s="63"/>
      <c r="J13" s="4">
        <v>25</v>
      </c>
      <c r="K13" s="4">
        <v>25</v>
      </c>
      <c r="L13" s="4">
        <v>25</v>
      </c>
      <c r="M13" s="4">
        <v>25</v>
      </c>
      <c r="N13" s="4">
        <v>25</v>
      </c>
      <c r="O13" s="4">
        <v>25</v>
      </c>
      <c r="P13" s="5">
        <v>300</v>
      </c>
      <c r="Q13" s="41">
        <f t="shared" si="0"/>
        <v>285</v>
      </c>
      <c r="R13" s="42">
        <f t="shared" si="1"/>
        <v>142.5</v>
      </c>
      <c r="S13" s="39">
        <f t="shared" si="2"/>
        <v>71.25</v>
      </c>
      <c r="T13" s="43">
        <f t="shared" si="3"/>
        <v>71.25</v>
      </c>
    </row>
    <row r="14" spans="1:20" s="1" customFormat="1" ht="18.2" customHeight="1">
      <c r="A14" s="6">
        <v>1768</v>
      </c>
      <c r="B14" s="7" t="s">
        <v>24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62">
        <v>1600</v>
      </c>
      <c r="I14" s="62"/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1600</v>
      </c>
      <c r="Q14" s="37">
        <f t="shared" si="0"/>
        <v>1520</v>
      </c>
      <c r="R14" s="38">
        <f t="shared" si="1"/>
        <v>760</v>
      </c>
      <c r="S14" s="39">
        <f t="shared" si="2"/>
        <v>380</v>
      </c>
      <c r="T14" s="40">
        <f t="shared" si="3"/>
        <v>380</v>
      </c>
    </row>
    <row r="15" spans="1:20" s="1" customFormat="1" ht="18.2" customHeight="1">
      <c r="A15" s="2">
        <v>1769</v>
      </c>
      <c r="B15" s="3" t="s">
        <v>25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63">
        <v>904.95</v>
      </c>
      <c r="I15" s="63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769.95</v>
      </c>
      <c r="P15" s="5">
        <v>1674.9</v>
      </c>
      <c r="Q15" s="41">
        <f t="shared" si="0"/>
        <v>1591.155</v>
      </c>
      <c r="R15" s="42">
        <f t="shared" si="1"/>
        <v>795.57749999999999</v>
      </c>
      <c r="S15" s="39">
        <f t="shared" si="2"/>
        <v>397.78874999999999</v>
      </c>
      <c r="T15" s="43">
        <f t="shared" si="3"/>
        <v>397.78874999999999</v>
      </c>
    </row>
    <row r="16" spans="1:20" s="1" customFormat="1" ht="18.2" customHeight="1">
      <c r="A16" s="6">
        <v>1770</v>
      </c>
      <c r="B16" s="7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750</v>
      </c>
      <c r="H16" s="62">
        <v>0</v>
      </c>
      <c r="I16" s="62"/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750</v>
      </c>
      <c r="Q16" s="37">
        <f t="shared" si="0"/>
        <v>712.5</v>
      </c>
      <c r="R16" s="38">
        <f t="shared" si="1"/>
        <v>356.25</v>
      </c>
      <c r="S16" s="39">
        <f t="shared" si="2"/>
        <v>178.125</v>
      </c>
      <c r="T16" s="40">
        <f t="shared" si="3"/>
        <v>178.125</v>
      </c>
    </row>
    <row r="17" spans="1:20" s="1" customFormat="1" ht="25.5" customHeight="1">
      <c r="A17" s="2">
        <v>1771</v>
      </c>
      <c r="B17" s="3" t="s">
        <v>27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63">
        <v>0</v>
      </c>
      <c r="I17" s="63"/>
      <c r="J17" s="4">
        <v>0</v>
      </c>
      <c r="K17" s="4">
        <v>0</v>
      </c>
      <c r="L17" s="4">
        <v>0</v>
      </c>
      <c r="M17" s="4">
        <v>19.53</v>
      </c>
      <c r="N17" s="4">
        <v>0</v>
      </c>
      <c r="O17" s="4">
        <v>0</v>
      </c>
      <c r="P17" s="5">
        <v>19.53</v>
      </c>
      <c r="Q17" s="41">
        <f t="shared" si="0"/>
        <v>18.5535</v>
      </c>
      <c r="R17" s="42">
        <f t="shared" si="1"/>
        <v>9.2767499999999998</v>
      </c>
      <c r="S17" s="39">
        <f t="shared" si="2"/>
        <v>4.6383749999999999</v>
      </c>
      <c r="T17" s="43">
        <f t="shared" si="3"/>
        <v>4.6383749999999999</v>
      </c>
    </row>
    <row r="18" spans="1:20" s="1" customFormat="1" ht="18.2" customHeight="1">
      <c r="A18" s="6">
        <v>1772</v>
      </c>
      <c r="B18" s="7" t="s">
        <v>28</v>
      </c>
      <c r="C18" s="8">
        <v>1230</v>
      </c>
      <c r="D18" s="8">
        <v>250</v>
      </c>
      <c r="E18" s="8">
        <v>50</v>
      </c>
      <c r="F18" s="8">
        <v>80</v>
      </c>
      <c r="G18" s="8">
        <v>50</v>
      </c>
      <c r="H18" s="62">
        <v>880</v>
      </c>
      <c r="I18" s="62"/>
      <c r="J18" s="8">
        <v>510</v>
      </c>
      <c r="K18" s="8">
        <v>250</v>
      </c>
      <c r="L18" s="8">
        <v>300</v>
      </c>
      <c r="M18" s="8">
        <v>80</v>
      </c>
      <c r="N18" s="8">
        <v>50</v>
      </c>
      <c r="O18" s="8">
        <v>50</v>
      </c>
      <c r="P18" s="9">
        <v>3780</v>
      </c>
      <c r="Q18" s="37">
        <f t="shared" si="0"/>
        <v>3591</v>
      </c>
      <c r="R18" s="38">
        <f t="shared" si="1"/>
        <v>1795.5</v>
      </c>
      <c r="S18" s="39">
        <f t="shared" si="2"/>
        <v>897.75</v>
      </c>
      <c r="T18" s="40">
        <f t="shared" si="3"/>
        <v>897.75</v>
      </c>
    </row>
    <row r="19" spans="1:20" s="1" customFormat="1" ht="18.2" customHeight="1">
      <c r="A19" s="2">
        <v>1773</v>
      </c>
      <c r="B19" s="3" t="s">
        <v>29</v>
      </c>
      <c r="C19" s="4">
        <v>265</v>
      </c>
      <c r="D19" s="4">
        <v>2075</v>
      </c>
      <c r="E19" s="4">
        <v>115</v>
      </c>
      <c r="F19" s="4">
        <v>970</v>
      </c>
      <c r="G19" s="4">
        <v>115</v>
      </c>
      <c r="H19" s="63">
        <v>1095</v>
      </c>
      <c r="I19" s="63"/>
      <c r="J19" s="4">
        <v>945</v>
      </c>
      <c r="K19" s="4">
        <v>165</v>
      </c>
      <c r="L19" s="4">
        <v>915</v>
      </c>
      <c r="M19" s="4">
        <v>1665</v>
      </c>
      <c r="N19" s="4">
        <v>165</v>
      </c>
      <c r="O19" s="4">
        <v>265</v>
      </c>
      <c r="P19" s="5">
        <v>8755</v>
      </c>
      <c r="Q19" s="41">
        <f t="shared" si="0"/>
        <v>8317.25</v>
      </c>
      <c r="R19" s="42">
        <f t="shared" si="1"/>
        <v>4158.625</v>
      </c>
      <c r="S19" s="39">
        <f t="shared" si="2"/>
        <v>2079.3125</v>
      </c>
      <c r="T19" s="43">
        <f t="shared" si="3"/>
        <v>2079.3125</v>
      </c>
    </row>
    <row r="20" spans="1:20" s="1" customFormat="1" ht="18.2" customHeight="1">
      <c r="A20" s="6">
        <v>82971</v>
      </c>
      <c r="B20" s="7" t="s">
        <v>30</v>
      </c>
      <c r="C20" s="8">
        <v>110</v>
      </c>
      <c r="D20" s="8">
        <v>1110</v>
      </c>
      <c r="E20" s="8">
        <v>110</v>
      </c>
      <c r="F20" s="8">
        <v>610</v>
      </c>
      <c r="G20" s="8">
        <v>360</v>
      </c>
      <c r="H20" s="62">
        <v>210</v>
      </c>
      <c r="I20" s="62"/>
      <c r="J20" s="8">
        <v>560</v>
      </c>
      <c r="K20" s="8">
        <v>110</v>
      </c>
      <c r="L20" s="8">
        <v>3360</v>
      </c>
      <c r="M20" s="8">
        <v>360</v>
      </c>
      <c r="N20" s="8">
        <v>110</v>
      </c>
      <c r="O20" s="8">
        <v>110</v>
      </c>
      <c r="P20" s="9">
        <v>7120</v>
      </c>
      <c r="Q20" s="37">
        <f t="shared" si="0"/>
        <v>6764</v>
      </c>
      <c r="R20" s="38">
        <f t="shared" si="1"/>
        <v>3382</v>
      </c>
      <c r="S20" s="39">
        <f t="shared" si="2"/>
        <v>1691</v>
      </c>
      <c r="T20" s="40">
        <f t="shared" si="3"/>
        <v>1691</v>
      </c>
    </row>
    <row r="21" spans="1:20" s="1" customFormat="1" ht="18.2" customHeight="1">
      <c r="A21" s="2">
        <v>87500</v>
      </c>
      <c r="B21" s="3" t="s">
        <v>31</v>
      </c>
      <c r="C21" s="4">
        <v>0</v>
      </c>
      <c r="D21" s="4">
        <v>0</v>
      </c>
      <c r="E21" s="4">
        <v>1849.5</v>
      </c>
      <c r="F21" s="4">
        <v>0</v>
      </c>
      <c r="G21" s="4">
        <v>4400.5</v>
      </c>
      <c r="H21" s="63">
        <v>550</v>
      </c>
      <c r="I21" s="63"/>
      <c r="J21" s="4">
        <v>0</v>
      </c>
      <c r="K21" s="4">
        <v>1946.5</v>
      </c>
      <c r="L21" s="4">
        <v>0</v>
      </c>
      <c r="M21" s="4">
        <v>0</v>
      </c>
      <c r="N21" s="4">
        <v>0</v>
      </c>
      <c r="O21" s="4">
        <v>1645.5</v>
      </c>
      <c r="P21" s="5">
        <v>10392</v>
      </c>
      <c r="Q21" s="41">
        <f t="shared" si="0"/>
        <v>9872.4</v>
      </c>
      <c r="R21" s="42">
        <f t="shared" si="1"/>
        <v>4936.2</v>
      </c>
      <c r="S21" s="39">
        <f t="shared" si="2"/>
        <v>2468.1</v>
      </c>
      <c r="T21" s="43">
        <f t="shared" si="3"/>
        <v>2468.1</v>
      </c>
    </row>
    <row r="22" spans="1:20" s="1" customFormat="1" ht="18.2" customHeight="1">
      <c r="A22" s="6">
        <v>1775</v>
      </c>
      <c r="B22" s="7" t="s">
        <v>32</v>
      </c>
      <c r="C22" s="8">
        <v>25</v>
      </c>
      <c r="D22" s="8">
        <v>4225</v>
      </c>
      <c r="E22" s="8">
        <v>25</v>
      </c>
      <c r="F22" s="8">
        <v>25</v>
      </c>
      <c r="G22" s="8">
        <v>25</v>
      </c>
      <c r="H22" s="62">
        <v>25</v>
      </c>
      <c r="I22" s="62"/>
      <c r="J22" s="8">
        <v>25</v>
      </c>
      <c r="K22" s="8">
        <v>25</v>
      </c>
      <c r="L22" s="8">
        <v>50</v>
      </c>
      <c r="M22" s="8">
        <v>50</v>
      </c>
      <c r="N22" s="8">
        <v>50</v>
      </c>
      <c r="O22" s="8">
        <v>3600</v>
      </c>
      <c r="P22" s="9">
        <v>8150</v>
      </c>
      <c r="Q22" s="37">
        <f t="shared" si="0"/>
        <v>7742.5</v>
      </c>
      <c r="R22" s="38">
        <f t="shared" si="1"/>
        <v>3871.25</v>
      </c>
      <c r="S22" s="39">
        <f t="shared" si="2"/>
        <v>1935.625</v>
      </c>
      <c r="T22" s="40">
        <f t="shared" si="3"/>
        <v>1935.625</v>
      </c>
    </row>
    <row r="23" spans="1:20" s="1" customFormat="1" ht="18.2" customHeight="1">
      <c r="A23" s="2">
        <v>31630</v>
      </c>
      <c r="B23" s="3" t="s">
        <v>33</v>
      </c>
      <c r="C23" s="4">
        <v>100</v>
      </c>
      <c r="D23" s="4">
        <v>100</v>
      </c>
      <c r="E23" s="4">
        <v>100</v>
      </c>
      <c r="F23" s="4">
        <v>100</v>
      </c>
      <c r="G23" s="4">
        <v>100</v>
      </c>
      <c r="H23" s="63">
        <v>2200</v>
      </c>
      <c r="I23" s="63"/>
      <c r="J23" s="4">
        <v>100</v>
      </c>
      <c r="K23" s="4">
        <v>100</v>
      </c>
      <c r="L23" s="4">
        <v>100</v>
      </c>
      <c r="M23" s="4">
        <v>1850</v>
      </c>
      <c r="N23" s="4">
        <v>350</v>
      </c>
      <c r="O23" s="4">
        <v>1100</v>
      </c>
      <c r="P23" s="5">
        <v>6300</v>
      </c>
      <c r="Q23" s="41">
        <f t="shared" si="0"/>
        <v>5985</v>
      </c>
      <c r="R23" s="42">
        <f t="shared" si="1"/>
        <v>2992.5</v>
      </c>
      <c r="S23" s="39">
        <f t="shared" si="2"/>
        <v>1496.25</v>
      </c>
      <c r="T23" s="43">
        <f t="shared" si="3"/>
        <v>1496.25</v>
      </c>
    </row>
    <row r="24" spans="1:20" s="1" customFormat="1" ht="25.5" customHeight="1">
      <c r="A24" s="6">
        <v>87041</v>
      </c>
      <c r="B24" s="7" t="s">
        <v>34</v>
      </c>
      <c r="C24" s="8">
        <v>6352.89</v>
      </c>
      <c r="D24" s="8">
        <v>1249</v>
      </c>
      <c r="E24" s="8">
        <v>135</v>
      </c>
      <c r="F24" s="8">
        <v>135</v>
      </c>
      <c r="G24" s="8">
        <v>4505</v>
      </c>
      <c r="H24" s="62">
        <v>1235</v>
      </c>
      <c r="I24" s="62"/>
      <c r="J24" s="8">
        <v>970</v>
      </c>
      <c r="K24" s="8">
        <v>16199</v>
      </c>
      <c r="L24" s="8">
        <v>3024</v>
      </c>
      <c r="M24" s="8">
        <v>2440</v>
      </c>
      <c r="N24" s="8">
        <v>1783</v>
      </c>
      <c r="O24" s="8">
        <v>764</v>
      </c>
      <c r="P24" s="9">
        <v>38791.89</v>
      </c>
      <c r="Q24" s="37">
        <f t="shared" si="0"/>
        <v>36852.2955</v>
      </c>
      <c r="R24" s="38">
        <f t="shared" si="1"/>
        <v>18426.14775</v>
      </c>
      <c r="S24" s="39">
        <f t="shared" si="2"/>
        <v>9213.073875</v>
      </c>
      <c r="T24" s="40">
        <f t="shared" si="3"/>
        <v>9213.073875</v>
      </c>
    </row>
    <row r="25" spans="1:20" s="1" customFormat="1" ht="18.2" customHeight="1">
      <c r="A25" s="2">
        <v>1778</v>
      </c>
      <c r="B25" s="3" t="s">
        <v>35</v>
      </c>
      <c r="C25" s="4">
        <v>580</v>
      </c>
      <c r="D25" s="4">
        <v>2694</v>
      </c>
      <c r="E25" s="4">
        <v>545</v>
      </c>
      <c r="F25" s="4">
        <v>1996</v>
      </c>
      <c r="G25" s="4">
        <v>2470</v>
      </c>
      <c r="H25" s="63">
        <v>1804</v>
      </c>
      <c r="I25" s="63"/>
      <c r="J25" s="4">
        <v>2907</v>
      </c>
      <c r="K25" s="4">
        <v>1104</v>
      </c>
      <c r="L25" s="4">
        <v>844</v>
      </c>
      <c r="M25" s="4">
        <v>1459</v>
      </c>
      <c r="N25" s="4">
        <v>1354</v>
      </c>
      <c r="O25" s="4">
        <v>1197</v>
      </c>
      <c r="P25" s="5">
        <v>18954</v>
      </c>
      <c r="Q25" s="41">
        <f t="shared" si="0"/>
        <v>18006.3</v>
      </c>
      <c r="R25" s="42">
        <f t="shared" si="1"/>
        <v>9003.15</v>
      </c>
      <c r="S25" s="39">
        <f t="shared" si="2"/>
        <v>4501.5749999999998</v>
      </c>
      <c r="T25" s="43">
        <f t="shared" si="3"/>
        <v>4501.5749999999998</v>
      </c>
    </row>
    <row r="26" spans="1:20" s="1" customFormat="1" ht="18.2" customHeight="1">
      <c r="A26" s="6">
        <v>1779</v>
      </c>
      <c r="B26" s="7" t="s">
        <v>36</v>
      </c>
      <c r="C26" s="8">
        <v>125</v>
      </c>
      <c r="D26" s="8">
        <v>125</v>
      </c>
      <c r="E26" s="8">
        <v>1425</v>
      </c>
      <c r="F26" s="8">
        <v>625</v>
      </c>
      <c r="G26" s="8">
        <v>1625</v>
      </c>
      <c r="H26" s="62">
        <v>2845</v>
      </c>
      <c r="I26" s="62"/>
      <c r="J26" s="8">
        <v>2125</v>
      </c>
      <c r="K26" s="8">
        <v>284</v>
      </c>
      <c r="L26" s="8">
        <v>184</v>
      </c>
      <c r="M26" s="8">
        <v>1084</v>
      </c>
      <c r="N26" s="8">
        <v>1484</v>
      </c>
      <c r="O26" s="8">
        <v>3259</v>
      </c>
      <c r="P26" s="9">
        <v>15190</v>
      </c>
      <c r="Q26" s="37">
        <f t="shared" si="0"/>
        <v>14430.5</v>
      </c>
      <c r="R26" s="38">
        <f t="shared" si="1"/>
        <v>7215.25</v>
      </c>
      <c r="S26" s="39">
        <f t="shared" si="2"/>
        <v>3607.625</v>
      </c>
      <c r="T26" s="40">
        <f t="shared" si="3"/>
        <v>3607.625</v>
      </c>
    </row>
    <row r="27" spans="1:20" s="1" customFormat="1" ht="18.2" customHeight="1">
      <c r="A27" s="2">
        <v>88314</v>
      </c>
      <c r="B27" s="3" t="s">
        <v>37</v>
      </c>
      <c r="C27" s="4">
        <v>0</v>
      </c>
      <c r="D27" s="4">
        <v>25</v>
      </c>
      <c r="E27" s="4">
        <v>0</v>
      </c>
      <c r="F27" s="4">
        <v>0</v>
      </c>
      <c r="G27" s="4">
        <v>0</v>
      </c>
      <c r="H27" s="63">
        <v>0</v>
      </c>
      <c r="I27" s="63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5">
        <v>25</v>
      </c>
      <c r="Q27" s="41">
        <f t="shared" si="0"/>
        <v>23.75</v>
      </c>
      <c r="R27" s="42">
        <f t="shared" si="1"/>
        <v>11.875</v>
      </c>
      <c r="S27" s="39">
        <f t="shared" si="2"/>
        <v>5.9375</v>
      </c>
      <c r="T27" s="43">
        <f t="shared" si="3"/>
        <v>5.9375</v>
      </c>
    </row>
    <row r="28" spans="1:20" s="1" customFormat="1" ht="18.2" customHeight="1">
      <c r="A28" s="6">
        <v>1780</v>
      </c>
      <c r="B28" s="7" t="s">
        <v>38</v>
      </c>
      <c r="C28" s="8">
        <v>185</v>
      </c>
      <c r="D28" s="8">
        <v>3015</v>
      </c>
      <c r="E28" s="8">
        <v>285</v>
      </c>
      <c r="F28" s="8">
        <v>185</v>
      </c>
      <c r="G28" s="8">
        <v>185</v>
      </c>
      <c r="H28" s="62">
        <v>4053</v>
      </c>
      <c r="I28" s="62"/>
      <c r="J28" s="8">
        <v>835</v>
      </c>
      <c r="K28" s="8">
        <v>185</v>
      </c>
      <c r="L28" s="8">
        <v>2785</v>
      </c>
      <c r="M28" s="8">
        <v>185</v>
      </c>
      <c r="N28" s="8">
        <v>185</v>
      </c>
      <c r="O28" s="8">
        <v>4599</v>
      </c>
      <c r="P28" s="9">
        <v>16682</v>
      </c>
      <c r="Q28" s="37">
        <f t="shared" si="0"/>
        <v>15847.9</v>
      </c>
      <c r="R28" s="38">
        <f t="shared" si="1"/>
        <v>7923.95</v>
      </c>
      <c r="S28" s="39">
        <f t="shared" si="2"/>
        <v>3961.9749999999999</v>
      </c>
      <c r="T28" s="40">
        <f t="shared" si="3"/>
        <v>3961.9749999999999</v>
      </c>
    </row>
    <row r="29" spans="1:20" s="1" customFormat="1" ht="25.5" customHeight="1">
      <c r="A29" s="2">
        <v>84295</v>
      </c>
      <c r="B29" s="3" t="s">
        <v>39</v>
      </c>
      <c r="C29" s="4">
        <v>100</v>
      </c>
      <c r="D29" s="4">
        <v>100</v>
      </c>
      <c r="E29" s="4">
        <v>100</v>
      </c>
      <c r="F29" s="4">
        <v>100</v>
      </c>
      <c r="G29" s="4">
        <v>100</v>
      </c>
      <c r="H29" s="63">
        <v>100</v>
      </c>
      <c r="I29" s="63"/>
      <c r="J29" s="4">
        <v>100</v>
      </c>
      <c r="K29" s="4">
        <v>100</v>
      </c>
      <c r="L29" s="4">
        <v>100</v>
      </c>
      <c r="M29" s="4">
        <v>100</v>
      </c>
      <c r="N29" s="4">
        <v>100</v>
      </c>
      <c r="O29" s="4">
        <v>100</v>
      </c>
      <c r="P29" s="5">
        <v>1200</v>
      </c>
      <c r="Q29" s="41">
        <f t="shared" si="0"/>
        <v>1140</v>
      </c>
      <c r="R29" s="42">
        <f t="shared" si="1"/>
        <v>570</v>
      </c>
      <c r="S29" s="39">
        <f t="shared" si="2"/>
        <v>285</v>
      </c>
      <c r="T29" s="43">
        <f t="shared" si="3"/>
        <v>285</v>
      </c>
    </row>
    <row r="30" spans="1:20" s="1" customFormat="1" ht="18.2" customHeight="1">
      <c r="A30" s="6">
        <v>24551</v>
      </c>
      <c r="B30" s="7" t="s">
        <v>40</v>
      </c>
      <c r="C30" s="8">
        <v>85</v>
      </c>
      <c r="D30" s="8">
        <v>85</v>
      </c>
      <c r="E30" s="8">
        <v>85</v>
      </c>
      <c r="F30" s="8">
        <v>85</v>
      </c>
      <c r="G30" s="8">
        <v>85</v>
      </c>
      <c r="H30" s="62">
        <v>1085</v>
      </c>
      <c r="I30" s="62"/>
      <c r="J30" s="8">
        <v>85</v>
      </c>
      <c r="K30" s="8">
        <v>85</v>
      </c>
      <c r="L30" s="8">
        <v>85</v>
      </c>
      <c r="M30" s="8">
        <v>85</v>
      </c>
      <c r="N30" s="8">
        <v>1119</v>
      </c>
      <c r="O30" s="8">
        <v>1940</v>
      </c>
      <c r="P30" s="9">
        <v>4909</v>
      </c>
      <c r="Q30" s="37">
        <f t="shared" si="0"/>
        <v>4663.55</v>
      </c>
      <c r="R30" s="38">
        <f t="shared" si="1"/>
        <v>2331.7750000000001</v>
      </c>
      <c r="S30" s="39">
        <f t="shared" si="2"/>
        <v>1165.8875</v>
      </c>
      <c r="T30" s="40">
        <f t="shared" si="3"/>
        <v>1165.8875</v>
      </c>
    </row>
    <row r="31" spans="1:20" s="1" customFormat="1" ht="18.2" customHeight="1">
      <c r="A31" s="2">
        <v>1784</v>
      </c>
      <c r="B31" s="3" t="s">
        <v>41</v>
      </c>
      <c r="C31" s="4">
        <v>250</v>
      </c>
      <c r="D31" s="4">
        <v>3348.55</v>
      </c>
      <c r="E31" s="4">
        <v>525</v>
      </c>
      <c r="F31" s="4">
        <v>675</v>
      </c>
      <c r="G31" s="4">
        <v>425</v>
      </c>
      <c r="H31" s="63">
        <v>13075</v>
      </c>
      <c r="I31" s="63"/>
      <c r="J31" s="4">
        <v>1590</v>
      </c>
      <c r="K31" s="4">
        <v>2124</v>
      </c>
      <c r="L31" s="4">
        <v>535</v>
      </c>
      <c r="M31" s="4">
        <v>425</v>
      </c>
      <c r="N31" s="4">
        <v>5425</v>
      </c>
      <c r="O31" s="4">
        <v>525</v>
      </c>
      <c r="P31" s="5">
        <v>28922.55</v>
      </c>
      <c r="Q31" s="41">
        <f t="shared" si="0"/>
        <v>27476.422499999997</v>
      </c>
      <c r="R31" s="42">
        <f t="shared" si="1"/>
        <v>13738.211249999998</v>
      </c>
      <c r="S31" s="39">
        <f t="shared" si="2"/>
        <v>6869.1056249999992</v>
      </c>
      <c r="T31" s="43">
        <f t="shared" si="3"/>
        <v>6869.1056249999992</v>
      </c>
    </row>
    <row r="32" spans="1:20" s="1" customFormat="1" ht="25.5" customHeight="1">
      <c r="A32" s="6">
        <v>26735</v>
      </c>
      <c r="B32" s="7" t="s">
        <v>42</v>
      </c>
      <c r="C32" s="8">
        <v>270</v>
      </c>
      <c r="D32" s="8">
        <v>70</v>
      </c>
      <c r="E32" s="8">
        <v>70</v>
      </c>
      <c r="F32" s="8">
        <v>170</v>
      </c>
      <c r="G32" s="8">
        <v>280</v>
      </c>
      <c r="H32" s="62">
        <v>480</v>
      </c>
      <c r="I32" s="62"/>
      <c r="J32" s="8">
        <v>280</v>
      </c>
      <c r="K32" s="8">
        <v>530</v>
      </c>
      <c r="L32" s="8">
        <v>280</v>
      </c>
      <c r="M32" s="8">
        <v>280</v>
      </c>
      <c r="N32" s="8">
        <v>180</v>
      </c>
      <c r="O32" s="8">
        <v>980</v>
      </c>
      <c r="P32" s="9">
        <v>3870</v>
      </c>
      <c r="Q32" s="37">
        <f t="shared" si="0"/>
        <v>3676.5</v>
      </c>
      <c r="R32" s="38">
        <f t="shared" si="1"/>
        <v>1838.25</v>
      </c>
      <c r="S32" s="39">
        <f t="shared" si="2"/>
        <v>919.125</v>
      </c>
      <c r="T32" s="40">
        <f t="shared" si="3"/>
        <v>919.125</v>
      </c>
    </row>
    <row r="33" spans="1:20" s="1" customFormat="1" ht="18.2" customHeight="1">
      <c r="A33" s="2">
        <v>1787</v>
      </c>
      <c r="B33" s="3" t="s">
        <v>43</v>
      </c>
      <c r="C33" s="4">
        <v>5000</v>
      </c>
      <c r="D33" s="4">
        <v>0</v>
      </c>
      <c r="E33" s="4">
        <v>0</v>
      </c>
      <c r="F33" s="4">
        <v>500</v>
      </c>
      <c r="G33" s="4">
        <v>0</v>
      </c>
      <c r="H33" s="63">
        <v>495</v>
      </c>
      <c r="I33" s="63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1250</v>
      </c>
      <c r="P33" s="5">
        <v>7345</v>
      </c>
      <c r="Q33" s="41">
        <f t="shared" si="0"/>
        <v>6977.75</v>
      </c>
      <c r="R33" s="42">
        <f t="shared" si="1"/>
        <v>3488.875</v>
      </c>
      <c r="S33" s="39">
        <f t="shared" si="2"/>
        <v>1744.4375</v>
      </c>
      <c r="T33" s="43">
        <f t="shared" si="3"/>
        <v>1744.4375</v>
      </c>
    </row>
    <row r="34" spans="1:20" s="1" customFormat="1" ht="25.5" customHeight="1">
      <c r="A34" s="6">
        <v>86609</v>
      </c>
      <c r="B34" s="7" t="s">
        <v>44</v>
      </c>
      <c r="C34" s="8">
        <v>20</v>
      </c>
      <c r="D34" s="8">
        <v>20</v>
      </c>
      <c r="E34" s="8">
        <v>20</v>
      </c>
      <c r="F34" s="8">
        <v>995</v>
      </c>
      <c r="G34" s="8">
        <v>120</v>
      </c>
      <c r="H34" s="62">
        <v>120</v>
      </c>
      <c r="I34" s="62"/>
      <c r="J34" s="8">
        <v>695</v>
      </c>
      <c r="K34" s="8">
        <v>120</v>
      </c>
      <c r="L34" s="8">
        <v>620</v>
      </c>
      <c r="M34" s="8">
        <v>670</v>
      </c>
      <c r="N34" s="8">
        <v>120</v>
      </c>
      <c r="O34" s="8">
        <v>1415</v>
      </c>
      <c r="P34" s="9">
        <v>4935</v>
      </c>
      <c r="Q34" s="37">
        <f t="shared" si="0"/>
        <v>4688.25</v>
      </c>
      <c r="R34" s="38">
        <f t="shared" si="1"/>
        <v>2344.125</v>
      </c>
      <c r="S34" s="39">
        <f t="shared" si="2"/>
        <v>1172.0625</v>
      </c>
      <c r="T34" s="40">
        <f t="shared" si="3"/>
        <v>1172.0625</v>
      </c>
    </row>
    <row r="35" spans="1:20" s="1" customFormat="1" ht="18.2" customHeight="1">
      <c r="A35" s="2">
        <v>1791</v>
      </c>
      <c r="B35" s="3" t="s">
        <v>45</v>
      </c>
      <c r="C35" s="4">
        <v>4575</v>
      </c>
      <c r="D35" s="4">
        <v>500</v>
      </c>
      <c r="E35" s="4">
        <v>0</v>
      </c>
      <c r="F35" s="4">
        <v>0</v>
      </c>
      <c r="G35" s="4">
        <v>250</v>
      </c>
      <c r="H35" s="63">
        <v>1600</v>
      </c>
      <c r="I35" s="63"/>
      <c r="J35" s="4">
        <v>0</v>
      </c>
      <c r="K35" s="4">
        <v>0</v>
      </c>
      <c r="L35" s="4">
        <v>600</v>
      </c>
      <c r="M35" s="4">
        <v>0</v>
      </c>
      <c r="N35" s="4">
        <v>0</v>
      </c>
      <c r="O35" s="4">
        <v>7200</v>
      </c>
      <c r="P35" s="5">
        <v>14725</v>
      </c>
      <c r="Q35" s="41">
        <f t="shared" si="0"/>
        <v>13988.75</v>
      </c>
      <c r="R35" s="42">
        <f t="shared" si="1"/>
        <v>6994.375</v>
      </c>
      <c r="S35" s="39">
        <f t="shared" si="2"/>
        <v>3497.1875</v>
      </c>
      <c r="T35" s="43">
        <f t="shared" si="3"/>
        <v>3497.1875</v>
      </c>
    </row>
    <row r="36" spans="1:20" s="1" customFormat="1" ht="18.2" customHeight="1">
      <c r="A36" s="6">
        <v>1793</v>
      </c>
      <c r="B36" s="7" t="s">
        <v>46</v>
      </c>
      <c r="C36" s="8">
        <v>2200.89</v>
      </c>
      <c r="D36" s="8">
        <v>0</v>
      </c>
      <c r="E36" s="8">
        <v>0</v>
      </c>
      <c r="F36" s="8">
        <v>0</v>
      </c>
      <c r="G36" s="8">
        <v>0</v>
      </c>
      <c r="H36" s="62">
        <v>100</v>
      </c>
      <c r="I36" s="62"/>
      <c r="J36" s="8">
        <v>0</v>
      </c>
      <c r="K36" s="8">
        <v>1000</v>
      </c>
      <c r="L36" s="8">
        <v>1500</v>
      </c>
      <c r="M36" s="8">
        <v>0</v>
      </c>
      <c r="N36" s="8">
        <v>300</v>
      </c>
      <c r="O36" s="8">
        <v>22184</v>
      </c>
      <c r="P36" s="9">
        <v>27284.89</v>
      </c>
      <c r="Q36" s="37">
        <f t="shared" si="0"/>
        <v>25920.645499999999</v>
      </c>
      <c r="R36" s="38">
        <f t="shared" si="1"/>
        <v>12960.322749999999</v>
      </c>
      <c r="S36" s="39">
        <f t="shared" si="2"/>
        <v>6480.1613749999997</v>
      </c>
      <c r="T36" s="40">
        <f t="shared" si="3"/>
        <v>6480.1613749999997</v>
      </c>
    </row>
    <row r="37" spans="1:20" s="1" customFormat="1" ht="18.2" customHeight="1">
      <c r="A37" s="2">
        <v>1796</v>
      </c>
      <c r="B37" s="3" t="s">
        <v>47</v>
      </c>
      <c r="C37" s="4">
        <v>200</v>
      </c>
      <c r="D37" s="4">
        <v>0</v>
      </c>
      <c r="E37" s="4">
        <v>0</v>
      </c>
      <c r="F37" s="4">
        <v>0</v>
      </c>
      <c r="G37" s="4">
        <v>0</v>
      </c>
      <c r="H37" s="63">
        <v>0</v>
      </c>
      <c r="I37" s="63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5">
        <v>200</v>
      </c>
      <c r="Q37" s="41">
        <f t="shared" si="0"/>
        <v>190</v>
      </c>
      <c r="R37" s="42">
        <f t="shared" si="1"/>
        <v>95</v>
      </c>
      <c r="S37" s="39">
        <f t="shared" si="2"/>
        <v>47.5</v>
      </c>
      <c r="T37" s="43">
        <f t="shared" si="3"/>
        <v>47.5</v>
      </c>
    </row>
    <row r="38" spans="1:20" s="1" customFormat="1" ht="18.2" customHeight="1">
      <c r="A38" s="6">
        <v>1797</v>
      </c>
      <c r="B38" s="7" t="s">
        <v>48</v>
      </c>
      <c r="C38" s="8">
        <v>10</v>
      </c>
      <c r="D38" s="8">
        <v>10</v>
      </c>
      <c r="E38" s="8">
        <v>10</v>
      </c>
      <c r="F38" s="8">
        <v>10</v>
      </c>
      <c r="G38" s="8">
        <v>10</v>
      </c>
      <c r="H38" s="62">
        <v>10</v>
      </c>
      <c r="I38" s="62"/>
      <c r="J38" s="8">
        <v>10</v>
      </c>
      <c r="K38" s="8">
        <v>10</v>
      </c>
      <c r="L38" s="8">
        <v>10</v>
      </c>
      <c r="M38" s="8">
        <v>10</v>
      </c>
      <c r="N38" s="8">
        <v>10</v>
      </c>
      <c r="O38" s="8">
        <v>10</v>
      </c>
      <c r="P38" s="9">
        <v>120</v>
      </c>
      <c r="Q38" s="37">
        <f t="shared" si="0"/>
        <v>114</v>
      </c>
      <c r="R38" s="38">
        <f t="shared" ref="R38:R61" si="4">Q38*0.5</f>
        <v>57</v>
      </c>
      <c r="S38" s="39">
        <f t="shared" si="2"/>
        <v>28.5</v>
      </c>
      <c r="T38" s="40">
        <f t="shared" si="3"/>
        <v>28.5</v>
      </c>
    </row>
    <row r="39" spans="1:20" s="1" customFormat="1" ht="18.2" customHeight="1">
      <c r="A39" s="2">
        <v>81440</v>
      </c>
      <c r="B39" s="3" t="s">
        <v>49</v>
      </c>
      <c r="C39" s="4">
        <v>19.75</v>
      </c>
      <c r="D39" s="4">
        <v>84</v>
      </c>
      <c r="E39" s="4">
        <v>84</v>
      </c>
      <c r="F39" s="4">
        <v>109</v>
      </c>
      <c r="G39" s="4">
        <v>84</v>
      </c>
      <c r="H39" s="63">
        <v>109</v>
      </c>
      <c r="I39" s="63"/>
      <c r="J39" s="4">
        <v>109</v>
      </c>
      <c r="K39" s="4">
        <v>84</v>
      </c>
      <c r="L39" s="4">
        <v>84</v>
      </c>
      <c r="M39" s="4">
        <v>109</v>
      </c>
      <c r="N39" s="4">
        <v>84</v>
      </c>
      <c r="O39" s="4">
        <v>84</v>
      </c>
      <c r="P39" s="5">
        <v>1043.75</v>
      </c>
      <c r="Q39" s="41">
        <f t="shared" si="0"/>
        <v>991.5625</v>
      </c>
      <c r="R39" s="42">
        <f t="shared" si="4"/>
        <v>495.78125</v>
      </c>
      <c r="S39" s="39">
        <f t="shared" si="2"/>
        <v>247.890625</v>
      </c>
      <c r="T39" s="43">
        <f t="shared" si="3"/>
        <v>247.890625</v>
      </c>
    </row>
    <row r="40" spans="1:20" s="1" customFormat="1" ht="18.2" customHeight="1">
      <c r="A40" s="6">
        <v>1798</v>
      </c>
      <c r="B40" s="7" t="s">
        <v>50</v>
      </c>
      <c r="C40" s="8">
        <v>0</v>
      </c>
      <c r="D40" s="8">
        <v>1900</v>
      </c>
      <c r="E40" s="8">
        <v>0</v>
      </c>
      <c r="F40" s="8">
        <v>0</v>
      </c>
      <c r="G40" s="8">
        <v>1200</v>
      </c>
      <c r="H40" s="62">
        <v>200</v>
      </c>
      <c r="I40" s="62"/>
      <c r="J40" s="8">
        <v>1150</v>
      </c>
      <c r="K40" s="8">
        <v>0</v>
      </c>
      <c r="L40" s="8">
        <v>0</v>
      </c>
      <c r="M40" s="8">
        <v>925</v>
      </c>
      <c r="N40" s="8">
        <v>200</v>
      </c>
      <c r="O40" s="8">
        <v>0</v>
      </c>
      <c r="P40" s="9">
        <v>5575</v>
      </c>
      <c r="Q40" s="37">
        <f t="shared" si="0"/>
        <v>5296.25</v>
      </c>
      <c r="R40" s="38">
        <f t="shared" si="4"/>
        <v>2648.125</v>
      </c>
      <c r="S40" s="39">
        <f t="shared" si="2"/>
        <v>1324.0625</v>
      </c>
      <c r="T40" s="40">
        <f t="shared" si="3"/>
        <v>1324.0625</v>
      </c>
    </row>
    <row r="41" spans="1:20" s="1" customFormat="1" ht="18.2" customHeight="1">
      <c r="A41" s="2">
        <v>1799</v>
      </c>
      <c r="B41" s="3" t="s">
        <v>51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63">
        <v>0</v>
      </c>
      <c r="I41" s="63"/>
      <c r="J41" s="4">
        <v>0</v>
      </c>
      <c r="K41" s="4">
        <v>0</v>
      </c>
      <c r="L41" s="4">
        <v>1000</v>
      </c>
      <c r="M41" s="4">
        <v>0</v>
      </c>
      <c r="N41" s="4">
        <v>0</v>
      </c>
      <c r="O41" s="4">
        <v>3525</v>
      </c>
      <c r="P41" s="5">
        <v>4525</v>
      </c>
      <c r="Q41" s="41">
        <f t="shared" si="0"/>
        <v>4298.75</v>
      </c>
      <c r="R41" s="42">
        <f t="shared" si="4"/>
        <v>2149.375</v>
      </c>
      <c r="S41" s="39">
        <f t="shared" si="2"/>
        <v>1074.6875</v>
      </c>
      <c r="T41" s="43">
        <f t="shared" si="3"/>
        <v>1074.6875</v>
      </c>
    </row>
    <row r="42" spans="1:20" s="1" customFormat="1" ht="18.2" customHeight="1">
      <c r="A42" s="6">
        <v>27524</v>
      </c>
      <c r="B42" s="7" t="s">
        <v>52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62">
        <v>0</v>
      </c>
      <c r="I42" s="62"/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5101</v>
      </c>
      <c r="P42" s="9">
        <v>5101</v>
      </c>
      <c r="Q42" s="37">
        <f t="shared" si="0"/>
        <v>4845.95</v>
      </c>
      <c r="R42" s="38">
        <f t="shared" si="4"/>
        <v>2422.9749999999999</v>
      </c>
      <c r="S42" s="39">
        <f t="shared" si="2"/>
        <v>1211.4875</v>
      </c>
      <c r="T42" s="40">
        <f t="shared" si="3"/>
        <v>1211.4875</v>
      </c>
    </row>
    <row r="43" spans="1:20" s="1" customFormat="1" ht="18.2" customHeight="1">
      <c r="A43" s="2">
        <v>81766</v>
      </c>
      <c r="B43" s="3" t="s">
        <v>53</v>
      </c>
      <c r="C43" s="4">
        <v>0</v>
      </c>
      <c r="D43" s="4">
        <v>0</v>
      </c>
      <c r="E43" s="4">
        <v>100</v>
      </c>
      <c r="F43" s="4">
        <v>0</v>
      </c>
      <c r="G43" s="4">
        <v>0</v>
      </c>
      <c r="H43" s="63">
        <v>0</v>
      </c>
      <c r="I43" s="63"/>
      <c r="J43" s="4">
        <v>0</v>
      </c>
      <c r="K43" s="4">
        <v>2256.83</v>
      </c>
      <c r="L43" s="4">
        <v>67</v>
      </c>
      <c r="M43" s="4">
        <v>0</v>
      </c>
      <c r="N43" s="4">
        <v>0</v>
      </c>
      <c r="O43" s="4">
        <v>200</v>
      </c>
      <c r="P43" s="5">
        <v>2623.83</v>
      </c>
      <c r="Q43" s="41">
        <f t="shared" si="0"/>
        <v>2492.6385</v>
      </c>
      <c r="R43" s="42">
        <f t="shared" si="4"/>
        <v>1246.31925</v>
      </c>
      <c r="S43" s="39">
        <f t="shared" si="2"/>
        <v>623.15962500000001</v>
      </c>
      <c r="T43" s="43">
        <f t="shared" si="3"/>
        <v>623.15962500000001</v>
      </c>
    </row>
    <row r="44" spans="1:20" s="1" customFormat="1" ht="18.2" customHeight="1">
      <c r="A44" s="6">
        <v>1800</v>
      </c>
      <c r="B44" s="7" t="s">
        <v>54</v>
      </c>
      <c r="C44" s="8">
        <v>730.18</v>
      </c>
      <c r="D44" s="8">
        <v>2509</v>
      </c>
      <c r="E44" s="8">
        <v>494</v>
      </c>
      <c r="F44" s="8">
        <v>1869</v>
      </c>
      <c r="G44" s="8">
        <v>828</v>
      </c>
      <c r="H44" s="62">
        <v>5928</v>
      </c>
      <c r="I44" s="62"/>
      <c r="J44" s="8">
        <v>3078</v>
      </c>
      <c r="K44" s="8">
        <v>828</v>
      </c>
      <c r="L44" s="8">
        <v>4580.08</v>
      </c>
      <c r="M44" s="8">
        <v>6265.69</v>
      </c>
      <c r="N44" s="8">
        <v>1350</v>
      </c>
      <c r="O44" s="8">
        <v>1935</v>
      </c>
      <c r="P44" s="9">
        <v>30394.95</v>
      </c>
      <c r="Q44" s="37">
        <f t="shared" si="0"/>
        <v>28875.202499999999</v>
      </c>
      <c r="R44" s="38">
        <f t="shared" si="4"/>
        <v>14437.60125</v>
      </c>
      <c r="S44" s="39">
        <f t="shared" si="2"/>
        <v>7218.8006249999999</v>
      </c>
      <c r="T44" s="40">
        <f t="shared" si="3"/>
        <v>7218.8006249999999</v>
      </c>
    </row>
    <row r="45" spans="1:20" s="1" customFormat="1" ht="18.2" customHeight="1">
      <c r="A45" s="2">
        <v>31149</v>
      </c>
      <c r="B45" s="3" t="s">
        <v>55</v>
      </c>
      <c r="C45" s="4">
        <v>0</v>
      </c>
      <c r="D45" s="4">
        <v>0</v>
      </c>
      <c r="E45" s="4">
        <v>250</v>
      </c>
      <c r="F45" s="4">
        <v>0</v>
      </c>
      <c r="G45" s="4">
        <v>675</v>
      </c>
      <c r="H45" s="63">
        <v>300</v>
      </c>
      <c r="I45" s="63"/>
      <c r="J45" s="4">
        <v>0</v>
      </c>
      <c r="K45" s="4">
        <v>0</v>
      </c>
      <c r="L45" s="4">
        <v>250</v>
      </c>
      <c r="M45" s="4">
        <v>0</v>
      </c>
      <c r="N45" s="4">
        <v>650</v>
      </c>
      <c r="O45" s="4">
        <v>250</v>
      </c>
      <c r="P45" s="5">
        <v>2375</v>
      </c>
      <c r="Q45" s="41">
        <f t="shared" si="0"/>
        <v>2256.25</v>
      </c>
      <c r="R45" s="42">
        <f t="shared" si="4"/>
        <v>1128.125</v>
      </c>
      <c r="S45" s="39">
        <f t="shared" si="2"/>
        <v>564.0625</v>
      </c>
      <c r="T45" s="43">
        <f t="shared" si="3"/>
        <v>564.0625</v>
      </c>
    </row>
    <row r="46" spans="1:20" s="1" customFormat="1" ht="18.2" customHeight="1">
      <c r="A46" s="6">
        <v>88881</v>
      </c>
      <c r="B46" s="7" t="s">
        <v>56</v>
      </c>
      <c r="C46" s="8">
        <v>25</v>
      </c>
      <c r="D46" s="8">
        <v>25</v>
      </c>
      <c r="E46" s="8">
        <v>275</v>
      </c>
      <c r="F46" s="8">
        <v>25</v>
      </c>
      <c r="G46" s="8">
        <v>25</v>
      </c>
      <c r="H46" s="62">
        <v>250</v>
      </c>
      <c r="I46" s="62"/>
      <c r="J46" s="8">
        <v>0</v>
      </c>
      <c r="K46" s="8">
        <v>0</v>
      </c>
      <c r="L46" s="8">
        <v>250</v>
      </c>
      <c r="M46" s="8">
        <v>0</v>
      </c>
      <c r="N46" s="8">
        <v>0</v>
      </c>
      <c r="O46" s="8">
        <v>250</v>
      </c>
      <c r="P46" s="9">
        <v>1125</v>
      </c>
      <c r="Q46" s="37">
        <f t="shared" si="0"/>
        <v>1068.75</v>
      </c>
      <c r="R46" s="38">
        <f t="shared" si="4"/>
        <v>534.375</v>
      </c>
      <c r="S46" s="39">
        <f t="shared" si="2"/>
        <v>267.1875</v>
      </c>
      <c r="T46" s="40">
        <f t="shared" si="3"/>
        <v>267.1875</v>
      </c>
    </row>
    <row r="47" spans="1:20" s="1" customFormat="1" ht="18.2" customHeight="1">
      <c r="A47" s="2">
        <v>21735</v>
      </c>
      <c r="B47" s="3" t="s">
        <v>57</v>
      </c>
      <c r="C47" s="4">
        <v>0</v>
      </c>
      <c r="D47" s="4">
        <v>4750</v>
      </c>
      <c r="E47" s="4">
        <v>500</v>
      </c>
      <c r="F47" s="4">
        <v>0</v>
      </c>
      <c r="G47" s="4">
        <v>0</v>
      </c>
      <c r="H47" s="63">
        <v>0</v>
      </c>
      <c r="I47" s="63"/>
      <c r="J47" s="4">
        <v>0</v>
      </c>
      <c r="K47" s="4">
        <v>0</v>
      </c>
      <c r="L47" s="4">
        <v>0</v>
      </c>
      <c r="M47" s="4">
        <v>0</v>
      </c>
      <c r="N47" s="4">
        <v>3725</v>
      </c>
      <c r="O47" s="4">
        <v>0</v>
      </c>
      <c r="P47" s="5">
        <v>8975</v>
      </c>
      <c r="Q47" s="41">
        <f t="shared" si="0"/>
        <v>8526.25</v>
      </c>
      <c r="R47" s="42">
        <f t="shared" si="4"/>
        <v>4263.125</v>
      </c>
      <c r="S47" s="39">
        <f t="shared" si="2"/>
        <v>2131.5625</v>
      </c>
      <c r="T47" s="43">
        <f t="shared" si="3"/>
        <v>2131.5625</v>
      </c>
    </row>
    <row r="48" spans="1:20" s="1" customFormat="1" ht="18.2" customHeight="1">
      <c r="A48" s="6">
        <v>68275</v>
      </c>
      <c r="B48" s="7" t="s">
        <v>58</v>
      </c>
      <c r="C48" s="8">
        <v>0</v>
      </c>
      <c r="D48" s="8">
        <v>1503</v>
      </c>
      <c r="E48" s="8">
        <v>0</v>
      </c>
      <c r="F48" s="8">
        <v>0</v>
      </c>
      <c r="G48" s="8">
        <v>10</v>
      </c>
      <c r="H48" s="62">
        <v>1512</v>
      </c>
      <c r="I48" s="62"/>
      <c r="J48" s="8">
        <v>0</v>
      </c>
      <c r="K48" s="8">
        <v>0</v>
      </c>
      <c r="L48" s="8">
        <v>100</v>
      </c>
      <c r="M48" s="8">
        <v>0</v>
      </c>
      <c r="N48" s="8">
        <v>0</v>
      </c>
      <c r="O48" s="8">
        <v>0</v>
      </c>
      <c r="P48" s="9">
        <v>3125</v>
      </c>
      <c r="Q48" s="37">
        <f t="shared" si="0"/>
        <v>2968.75</v>
      </c>
      <c r="R48" s="38">
        <f t="shared" si="4"/>
        <v>1484.375</v>
      </c>
      <c r="S48" s="39">
        <f t="shared" si="2"/>
        <v>742.1875</v>
      </c>
      <c r="T48" s="40">
        <f t="shared" si="3"/>
        <v>742.1875</v>
      </c>
    </row>
    <row r="49" spans="1:20" s="1" customFormat="1" ht="18.2" customHeight="1">
      <c r="A49" s="2">
        <v>25472</v>
      </c>
      <c r="B49" s="3" t="s">
        <v>59</v>
      </c>
      <c r="C49" s="4">
        <v>1889</v>
      </c>
      <c r="D49" s="4">
        <v>239</v>
      </c>
      <c r="E49" s="4">
        <v>155</v>
      </c>
      <c r="F49" s="4">
        <v>220</v>
      </c>
      <c r="G49" s="4">
        <v>635</v>
      </c>
      <c r="H49" s="63">
        <v>1620</v>
      </c>
      <c r="I49" s="63"/>
      <c r="J49" s="4">
        <v>200</v>
      </c>
      <c r="K49" s="4">
        <v>285</v>
      </c>
      <c r="L49" s="4">
        <v>135</v>
      </c>
      <c r="M49" s="4">
        <v>200</v>
      </c>
      <c r="N49" s="4">
        <v>135</v>
      </c>
      <c r="O49" s="4">
        <v>35</v>
      </c>
      <c r="P49" s="5">
        <v>5748</v>
      </c>
      <c r="Q49" s="41">
        <f t="shared" si="0"/>
        <v>5460.5999999999995</v>
      </c>
      <c r="R49" s="42">
        <f t="shared" si="4"/>
        <v>2730.2999999999997</v>
      </c>
      <c r="S49" s="39">
        <f t="shared" si="2"/>
        <v>1365.1499999999999</v>
      </c>
      <c r="T49" s="43">
        <f t="shared" si="3"/>
        <v>1365.1499999999999</v>
      </c>
    </row>
    <row r="50" spans="1:20" s="1" customFormat="1" ht="25.5" customHeight="1">
      <c r="A50" s="6">
        <v>21499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500</v>
      </c>
      <c r="H50" s="62">
        <v>1100</v>
      </c>
      <c r="I50" s="62"/>
      <c r="J50" s="8">
        <v>0</v>
      </c>
      <c r="K50" s="8">
        <v>1500</v>
      </c>
      <c r="L50" s="8">
        <v>600</v>
      </c>
      <c r="M50" s="8">
        <v>0</v>
      </c>
      <c r="N50" s="8">
        <v>2380</v>
      </c>
      <c r="O50" s="8">
        <v>75</v>
      </c>
      <c r="P50" s="9">
        <v>6155</v>
      </c>
      <c r="Q50" s="37">
        <f t="shared" si="0"/>
        <v>5847.25</v>
      </c>
      <c r="R50" s="38">
        <f t="shared" si="4"/>
        <v>2923.625</v>
      </c>
      <c r="S50" s="39">
        <f t="shared" si="2"/>
        <v>1461.8125</v>
      </c>
      <c r="T50" s="40">
        <f t="shared" si="3"/>
        <v>1461.8125</v>
      </c>
    </row>
    <row r="51" spans="1:20" s="1" customFormat="1" ht="18.2" customHeight="1">
      <c r="A51" s="24">
        <v>1801</v>
      </c>
      <c r="B51" s="25" t="s">
        <v>61</v>
      </c>
      <c r="C51" s="26">
        <v>120</v>
      </c>
      <c r="D51" s="26">
        <v>320</v>
      </c>
      <c r="E51" s="26">
        <v>270</v>
      </c>
      <c r="F51" s="26">
        <v>1018</v>
      </c>
      <c r="G51" s="26">
        <v>280</v>
      </c>
      <c r="H51" s="65">
        <v>505</v>
      </c>
      <c r="I51" s="65"/>
      <c r="J51" s="26">
        <v>355</v>
      </c>
      <c r="K51" s="26">
        <v>255</v>
      </c>
      <c r="L51" s="26">
        <v>1732</v>
      </c>
      <c r="M51" s="26">
        <v>475</v>
      </c>
      <c r="N51" s="26">
        <v>1563</v>
      </c>
      <c r="O51" s="26">
        <v>700</v>
      </c>
      <c r="P51" s="17">
        <v>7593</v>
      </c>
      <c r="Q51" s="37">
        <f t="shared" si="0"/>
        <v>7213.3499999999995</v>
      </c>
      <c r="R51" s="38">
        <f t="shared" si="4"/>
        <v>3606.6749999999997</v>
      </c>
      <c r="S51" s="39">
        <f t="shared" si="2"/>
        <v>1803.3374999999999</v>
      </c>
      <c r="T51" s="40">
        <f t="shared" si="3"/>
        <v>1803.3374999999999</v>
      </c>
    </row>
    <row r="52" spans="1:20" s="1" customFormat="1" ht="18.2" customHeight="1">
      <c r="A52" s="6">
        <v>1802</v>
      </c>
      <c r="B52" s="7" t="s">
        <v>62</v>
      </c>
      <c r="C52" s="8">
        <v>566.63</v>
      </c>
      <c r="D52" s="8">
        <v>0</v>
      </c>
      <c r="E52" s="8">
        <v>0</v>
      </c>
      <c r="F52" s="8">
        <v>0</v>
      </c>
      <c r="G52" s="8">
        <v>0</v>
      </c>
      <c r="H52" s="62">
        <v>0</v>
      </c>
      <c r="I52" s="62"/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9">
        <v>566.63</v>
      </c>
      <c r="Q52" s="37">
        <f t="shared" si="0"/>
        <v>538.29849999999999</v>
      </c>
      <c r="R52" s="38">
        <f t="shared" si="4"/>
        <v>269.14924999999999</v>
      </c>
      <c r="S52" s="39">
        <f t="shared" si="2"/>
        <v>134.574625</v>
      </c>
      <c r="T52" s="40">
        <f t="shared" si="3"/>
        <v>134.574625</v>
      </c>
    </row>
    <row r="53" spans="1:20" s="1" customFormat="1" ht="18.2" customHeight="1">
      <c r="A53" s="2">
        <v>223307</v>
      </c>
      <c r="B53" s="3" t="s">
        <v>63</v>
      </c>
      <c r="C53" s="4">
        <v>250</v>
      </c>
      <c r="D53" s="4">
        <v>0</v>
      </c>
      <c r="E53" s="4">
        <v>0</v>
      </c>
      <c r="F53" s="4">
        <v>0</v>
      </c>
      <c r="G53" s="4">
        <v>0</v>
      </c>
      <c r="H53" s="63">
        <v>1125</v>
      </c>
      <c r="I53" s="63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5">
        <v>1375</v>
      </c>
      <c r="Q53" s="41">
        <f t="shared" si="0"/>
        <v>1306.25</v>
      </c>
      <c r="R53" s="42">
        <f t="shared" si="4"/>
        <v>653.125</v>
      </c>
      <c r="S53" s="39">
        <f t="shared" si="2"/>
        <v>326.5625</v>
      </c>
      <c r="T53" s="43">
        <f t="shared" si="3"/>
        <v>326.5625</v>
      </c>
    </row>
    <row r="54" spans="1:20" s="1" customFormat="1" ht="18.2" customHeight="1">
      <c r="A54" s="6">
        <v>69640</v>
      </c>
      <c r="B54" s="7" t="s">
        <v>64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62">
        <v>2827</v>
      </c>
      <c r="I54" s="62"/>
      <c r="J54" s="8">
        <v>0</v>
      </c>
      <c r="K54" s="8">
        <v>0</v>
      </c>
      <c r="L54" s="8">
        <v>500</v>
      </c>
      <c r="M54" s="8">
        <v>250</v>
      </c>
      <c r="N54" s="8">
        <v>1000</v>
      </c>
      <c r="O54" s="8">
        <v>1000</v>
      </c>
      <c r="P54" s="9">
        <v>5577</v>
      </c>
      <c r="Q54" s="37">
        <f t="shared" si="0"/>
        <v>5298.15</v>
      </c>
      <c r="R54" s="38">
        <f t="shared" si="4"/>
        <v>2649.0749999999998</v>
      </c>
      <c r="S54" s="39">
        <f t="shared" si="2"/>
        <v>1324.5374999999999</v>
      </c>
      <c r="T54" s="40">
        <f t="shared" si="3"/>
        <v>1324.5374999999999</v>
      </c>
    </row>
    <row r="55" spans="1:20" s="1" customFormat="1" ht="25.5" customHeight="1">
      <c r="A55" s="2">
        <v>1808</v>
      </c>
      <c r="B55" s="3" t="s">
        <v>65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63">
        <v>1125</v>
      </c>
      <c r="I55" s="63"/>
      <c r="J55" s="4">
        <v>0</v>
      </c>
      <c r="K55" s="4">
        <v>0</v>
      </c>
      <c r="L55" s="4">
        <v>0</v>
      </c>
      <c r="M55" s="4">
        <v>0</v>
      </c>
      <c r="N55" s="4">
        <v>1000</v>
      </c>
      <c r="O55" s="4">
        <v>1200</v>
      </c>
      <c r="P55" s="5">
        <v>3325</v>
      </c>
      <c r="Q55" s="41">
        <f t="shared" si="0"/>
        <v>3158.75</v>
      </c>
      <c r="R55" s="42">
        <f t="shared" si="4"/>
        <v>1579.375</v>
      </c>
      <c r="S55" s="39">
        <f t="shared" si="2"/>
        <v>789.6875</v>
      </c>
      <c r="T55" s="43">
        <f t="shared" si="3"/>
        <v>789.6875</v>
      </c>
    </row>
    <row r="56" spans="1:20" s="1" customFormat="1" ht="18.2" customHeight="1">
      <c r="A56" s="6">
        <v>1810</v>
      </c>
      <c r="B56" s="7" t="s">
        <v>66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62">
        <v>0</v>
      </c>
      <c r="I56" s="62"/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1875</v>
      </c>
      <c r="P56" s="9">
        <v>1875</v>
      </c>
      <c r="Q56" s="37">
        <f t="shared" si="0"/>
        <v>1781.25</v>
      </c>
      <c r="R56" s="38">
        <f t="shared" si="4"/>
        <v>890.625</v>
      </c>
      <c r="S56" s="39">
        <f t="shared" si="2"/>
        <v>445.3125</v>
      </c>
      <c r="T56" s="40">
        <f t="shared" si="3"/>
        <v>445.3125</v>
      </c>
    </row>
    <row r="57" spans="1:20" s="1" customFormat="1" ht="18.2" customHeight="1">
      <c r="A57" s="2">
        <v>1812</v>
      </c>
      <c r="B57" s="3" t="s">
        <v>67</v>
      </c>
      <c r="C57" s="4">
        <v>975</v>
      </c>
      <c r="D57" s="4">
        <v>0</v>
      </c>
      <c r="E57" s="4">
        <v>0</v>
      </c>
      <c r="F57" s="4">
        <v>1125</v>
      </c>
      <c r="G57" s="4">
        <v>0</v>
      </c>
      <c r="H57" s="63">
        <v>0</v>
      </c>
      <c r="I57" s="63"/>
      <c r="J57" s="4">
        <v>1250</v>
      </c>
      <c r="K57" s="4">
        <v>0</v>
      </c>
      <c r="L57" s="4">
        <v>0</v>
      </c>
      <c r="M57" s="4">
        <v>1150</v>
      </c>
      <c r="N57" s="4">
        <v>0</v>
      </c>
      <c r="O57" s="4">
        <v>0</v>
      </c>
      <c r="P57" s="5">
        <v>4500</v>
      </c>
      <c r="Q57" s="41">
        <f t="shared" si="0"/>
        <v>4275</v>
      </c>
      <c r="R57" s="42">
        <f t="shared" si="4"/>
        <v>2137.5</v>
      </c>
      <c r="S57" s="39">
        <f t="shared" si="2"/>
        <v>1068.75</v>
      </c>
      <c r="T57" s="43">
        <f t="shared" si="3"/>
        <v>1068.75</v>
      </c>
    </row>
    <row r="58" spans="1:20" s="1" customFormat="1" ht="18.2" customHeight="1">
      <c r="A58" s="6">
        <v>1813</v>
      </c>
      <c r="B58" s="7" t="s">
        <v>68</v>
      </c>
      <c r="C58" s="8">
        <v>131</v>
      </c>
      <c r="D58" s="8">
        <v>31</v>
      </c>
      <c r="E58" s="8">
        <v>131</v>
      </c>
      <c r="F58" s="8">
        <v>131</v>
      </c>
      <c r="G58" s="8">
        <v>231</v>
      </c>
      <c r="H58" s="62">
        <v>2881</v>
      </c>
      <c r="I58" s="62"/>
      <c r="J58" s="8">
        <v>131</v>
      </c>
      <c r="K58" s="8">
        <v>131</v>
      </c>
      <c r="L58" s="8">
        <v>631</v>
      </c>
      <c r="M58" s="8">
        <v>131</v>
      </c>
      <c r="N58" s="8">
        <v>231</v>
      </c>
      <c r="O58" s="8">
        <v>131</v>
      </c>
      <c r="P58" s="9">
        <v>4922</v>
      </c>
      <c r="Q58" s="37">
        <f t="shared" si="0"/>
        <v>4675.8999999999996</v>
      </c>
      <c r="R58" s="38">
        <f t="shared" si="4"/>
        <v>2337.9499999999998</v>
      </c>
      <c r="S58" s="39">
        <f t="shared" si="2"/>
        <v>1168.9749999999999</v>
      </c>
      <c r="T58" s="40">
        <f t="shared" si="3"/>
        <v>1168.9749999999999</v>
      </c>
    </row>
    <row r="59" spans="1:20" s="1" customFormat="1" ht="18.2" customHeight="1">
      <c r="A59" s="2">
        <v>1814</v>
      </c>
      <c r="B59" s="3" t="s">
        <v>69</v>
      </c>
      <c r="C59" s="4">
        <v>0</v>
      </c>
      <c r="D59" s="4">
        <v>50</v>
      </c>
      <c r="E59" s="4">
        <v>575</v>
      </c>
      <c r="F59" s="4">
        <v>3025</v>
      </c>
      <c r="G59" s="4">
        <v>0</v>
      </c>
      <c r="H59" s="63">
        <v>11675</v>
      </c>
      <c r="I59" s="63"/>
      <c r="J59" s="4">
        <v>0</v>
      </c>
      <c r="K59" s="4">
        <v>600</v>
      </c>
      <c r="L59" s="4">
        <v>0</v>
      </c>
      <c r="M59" s="4">
        <v>0</v>
      </c>
      <c r="N59" s="4">
        <v>700</v>
      </c>
      <c r="O59" s="4">
        <v>625</v>
      </c>
      <c r="P59" s="5">
        <v>17250</v>
      </c>
      <c r="Q59" s="41">
        <f t="shared" si="0"/>
        <v>16387.5</v>
      </c>
      <c r="R59" s="42">
        <f t="shared" si="4"/>
        <v>8193.75</v>
      </c>
      <c r="S59" s="39">
        <f t="shared" si="2"/>
        <v>4096.875</v>
      </c>
      <c r="T59" s="43">
        <f t="shared" si="3"/>
        <v>4096.875</v>
      </c>
    </row>
    <row r="60" spans="1:20" s="1" customFormat="1" ht="18.2" customHeight="1" thickBot="1">
      <c r="A60" s="6">
        <v>1815</v>
      </c>
      <c r="B60" s="7" t="s">
        <v>70</v>
      </c>
      <c r="C60" s="8">
        <v>401</v>
      </c>
      <c r="D60" s="8">
        <v>151</v>
      </c>
      <c r="E60" s="8">
        <v>151</v>
      </c>
      <c r="F60" s="8">
        <v>401</v>
      </c>
      <c r="G60" s="8">
        <v>151</v>
      </c>
      <c r="H60" s="62">
        <v>551</v>
      </c>
      <c r="I60" s="62"/>
      <c r="J60" s="8">
        <v>401</v>
      </c>
      <c r="K60" s="8">
        <v>151</v>
      </c>
      <c r="L60" s="8">
        <v>1201</v>
      </c>
      <c r="M60" s="8">
        <v>451</v>
      </c>
      <c r="N60" s="8">
        <v>50</v>
      </c>
      <c r="O60" s="8">
        <v>2250</v>
      </c>
      <c r="P60" s="9">
        <v>6310</v>
      </c>
      <c r="Q60" s="22">
        <f t="shared" si="0"/>
        <v>5994.5</v>
      </c>
      <c r="R60" s="23">
        <f t="shared" si="4"/>
        <v>2997.25</v>
      </c>
      <c r="S60" s="44">
        <f t="shared" si="2"/>
        <v>1498.625</v>
      </c>
      <c r="T60" s="30">
        <f t="shared" si="3"/>
        <v>1498.625</v>
      </c>
    </row>
    <row r="61" spans="1:20" s="1" customFormat="1" ht="19.5" customHeight="1">
      <c r="A61" s="53" t="s">
        <v>71</v>
      </c>
      <c r="B61" s="53"/>
      <c r="C61" s="10">
        <v>33061.68</v>
      </c>
      <c r="D61" s="10">
        <v>31495.89</v>
      </c>
      <c r="E61" s="10">
        <v>10132.84</v>
      </c>
      <c r="F61" s="10">
        <v>19512.34</v>
      </c>
      <c r="G61" s="10">
        <v>29507</v>
      </c>
      <c r="H61" s="67">
        <v>81039.100000000006</v>
      </c>
      <c r="I61" s="67"/>
      <c r="J61" s="10">
        <v>21037.16</v>
      </c>
      <c r="K61" s="10">
        <v>33173.33</v>
      </c>
      <c r="L61" s="10">
        <v>30797.08</v>
      </c>
      <c r="M61" s="10">
        <v>22062.22</v>
      </c>
      <c r="N61" s="10">
        <v>27728</v>
      </c>
      <c r="O61" s="10">
        <v>87004.45</v>
      </c>
      <c r="P61" s="11">
        <v>426551.09</v>
      </c>
      <c r="Q61" s="19">
        <f t="shared" si="0"/>
        <v>405223.5355</v>
      </c>
      <c r="R61" s="21">
        <f t="shared" si="4"/>
        <v>202611.76775</v>
      </c>
      <c r="S61" s="45">
        <f t="shared" si="2"/>
        <v>101305.883875</v>
      </c>
      <c r="T61" s="31">
        <f t="shared" si="3"/>
        <v>101305.883875</v>
      </c>
    </row>
    <row r="62" spans="1:20" s="1" customFormat="1" ht="0.75" customHeight="1">
      <c r="Q62" s="48"/>
      <c r="R62" s="49"/>
      <c r="S62" s="44"/>
      <c r="T62" s="50"/>
    </row>
    <row r="63" spans="1:20" s="1" customFormat="1" ht="6" customHeight="1">
      <c r="A63" s="54"/>
      <c r="B63" s="54"/>
      <c r="C63" s="12"/>
      <c r="D63" s="12"/>
      <c r="E63" s="12"/>
      <c r="F63" s="12"/>
      <c r="G63" s="12"/>
      <c r="H63" s="54"/>
      <c r="I63" s="54"/>
      <c r="J63" s="12"/>
      <c r="K63" s="12"/>
      <c r="L63" s="12"/>
      <c r="M63" s="12"/>
      <c r="N63" s="12"/>
      <c r="O63" s="12"/>
      <c r="P63" s="13"/>
      <c r="Q63" s="46"/>
      <c r="R63" s="46"/>
      <c r="S63" s="51"/>
      <c r="T63" s="47"/>
    </row>
    <row r="64" spans="1:20" s="1" customFormat="1" ht="20.25" customHeight="1">
      <c r="A64" s="55" t="s">
        <v>72</v>
      </c>
      <c r="B64" s="55"/>
      <c r="C64" s="14">
        <v>33061.68</v>
      </c>
      <c r="D64" s="14">
        <v>31495.89</v>
      </c>
      <c r="E64" s="14">
        <v>10132.84</v>
      </c>
      <c r="F64" s="14">
        <v>19512.34</v>
      </c>
      <c r="G64" s="14">
        <v>29507</v>
      </c>
      <c r="H64" s="68">
        <v>81039.100000000006</v>
      </c>
      <c r="I64" s="68"/>
      <c r="J64" s="14">
        <v>21037.16</v>
      </c>
      <c r="K64" s="14">
        <v>33173.33</v>
      </c>
      <c r="L64" s="14">
        <v>30797.08</v>
      </c>
      <c r="M64" s="14">
        <v>22062.22</v>
      </c>
      <c r="N64" s="14">
        <v>27728</v>
      </c>
      <c r="O64" s="14">
        <v>87004.45</v>
      </c>
      <c r="P64" s="15">
        <v>426551.09</v>
      </c>
      <c r="Q64" s="18">
        <f t="shared" si="0"/>
        <v>405223.5355</v>
      </c>
      <c r="R64" s="20">
        <f>Q64*0.5</f>
        <v>202611.76775</v>
      </c>
      <c r="S64" s="52">
        <f t="shared" si="2"/>
        <v>101305.883875</v>
      </c>
      <c r="T64" s="32">
        <f t="shared" si="3"/>
        <v>101305.883875</v>
      </c>
    </row>
    <row r="65" spans="1:15" s="1" customFormat="1" ht="10.7" customHeight="1"/>
    <row r="66" spans="1:15" s="1" customFormat="1" ht="19.7" customHeight="1">
      <c r="A66" s="56" t="s">
        <v>73</v>
      </c>
      <c r="B66" s="56"/>
      <c r="C66" s="61" t="s">
        <v>74</v>
      </c>
      <c r="D66" s="61"/>
      <c r="E66" s="61"/>
      <c r="F66" s="61"/>
      <c r="G66" s="61"/>
      <c r="H66" s="61"/>
      <c r="I66" s="66">
        <v>202611.76775</v>
      </c>
      <c r="J66" s="66"/>
    </row>
    <row r="67" spans="1:15" s="1" customFormat="1" ht="16.5" customHeight="1">
      <c r="A67" s="59"/>
      <c r="B67" s="59"/>
      <c r="C67" s="61" t="s">
        <v>75</v>
      </c>
      <c r="D67" s="61"/>
      <c r="E67" s="61"/>
      <c r="F67" s="61"/>
      <c r="G67" s="61"/>
      <c r="H67" s="61"/>
      <c r="I67" s="66">
        <v>202611.76775</v>
      </c>
      <c r="J67" s="66"/>
    </row>
    <row r="68" spans="1:15" s="1" customFormat="1" ht="6.95" customHeight="1"/>
    <row r="69" spans="1:15" s="1" customFormat="1" ht="16.5" customHeight="1">
      <c r="A69" s="60" t="s">
        <v>77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spans="1:15" s="1" customFormat="1" ht="0.6" customHeight="1"/>
    <row r="71" spans="1:15" s="1" customFormat="1" ht="75.75" customHeight="1"/>
  </sheetData>
  <mergeCells count="71">
    <mergeCell ref="I66:J66"/>
    <mergeCell ref="I67:J67"/>
    <mergeCell ref="H60:I60"/>
    <mergeCell ref="H61:I61"/>
    <mergeCell ref="H63:I63"/>
    <mergeCell ref="H64:I64"/>
    <mergeCell ref="H46:I46"/>
    <mergeCell ref="H47:I47"/>
    <mergeCell ref="H48:I48"/>
    <mergeCell ref="H49:I49"/>
    <mergeCell ref="H44:I44"/>
    <mergeCell ref="H45:I45"/>
    <mergeCell ref="H57:I57"/>
    <mergeCell ref="H58:I58"/>
    <mergeCell ref="H59:I59"/>
    <mergeCell ref="H50:I50"/>
    <mergeCell ref="H51:I51"/>
    <mergeCell ref="H52:I52"/>
    <mergeCell ref="H53:I53"/>
    <mergeCell ref="H54:I54"/>
    <mergeCell ref="H55:I55"/>
    <mergeCell ref="H56:I56"/>
    <mergeCell ref="H5:I5"/>
    <mergeCell ref="H6:I6"/>
    <mergeCell ref="H41:I41"/>
    <mergeCell ref="H42:I42"/>
    <mergeCell ref="H43:I43"/>
    <mergeCell ref="H37:I37"/>
    <mergeCell ref="H38:I38"/>
    <mergeCell ref="H39:I39"/>
    <mergeCell ref="H26:I26"/>
    <mergeCell ref="H7:I7"/>
    <mergeCell ref="H8:I8"/>
    <mergeCell ref="H9:I9"/>
    <mergeCell ref="H31:I31"/>
    <mergeCell ref="H22:I22"/>
    <mergeCell ref="H23:I23"/>
    <mergeCell ref="H24:I24"/>
    <mergeCell ref="H25:I25"/>
    <mergeCell ref="A67:B67"/>
    <mergeCell ref="A69:O69"/>
    <mergeCell ref="C66:H66"/>
    <mergeCell ref="C67:H67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61:B61"/>
    <mergeCell ref="A63:B63"/>
    <mergeCell ref="A64:B64"/>
    <mergeCell ref="A66:B66"/>
    <mergeCell ref="A1:M1"/>
    <mergeCell ref="H4:I4"/>
    <mergeCell ref="H40:I40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</mergeCells>
  <pageMargins left="0.35" right="0.35" top="0.4" bottom="0.5" header="0.3" footer="0.15"/>
  <pageSetup paperSize="9" orientation="landscape" r:id="rId1"/>
  <headerFooter alignWithMargins="0"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SHARE Contribution Detail</vt:lpstr>
      <vt:lpstr>'SHARE Contribution Detail'!Print_Area</vt:lpstr>
      <vt:lpstr>'SHARE Contribution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Dan Steele</cp:lastModifiedBy>
  <cp:lastPrinted>2025-02-20T17:58:11Z</cp:lastPrinted>
  <dcterms:created xsi:type="dcterms:W3CDTF">2024-12-09T18:51:43Z</dcterms:created>
  <dcterms:modified xsi:type="dcterms:W3CDTF">2025-02-20T18:05:25Z</dcterms:modified>
</cp:coreProperties>
</file>