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D-13-WKS-01\Documents\ExComm 2014-2015\"/>
    </mc:Choice>
  </mc:AlternateContent>
  <bookViews>
    <workbookView xWindow="0" yWindow="0" windowWidth="20490" windowHeight="7755"/>
  </bookViews>
  <sheets>
    <sheet name="ABC Order" sheetId="1" r:id="rId1"/>
    <sheet name="Area Order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8" i="2" l="1"/>
  <c r="J68" i="2"/>
  <c r="I68" i="2"/>
  <c r="F68" i="2"/>
  <c r="E68" i="2"/>
  <c r="D68" i="2"/>
  <c r="M51" i="2"/>
  <c r="L51" i="2"/>
  <c r="H51" i="2"/>
  <c r="G51" i="2"/>
  <c r="H67" i="2"/>
  <c r="G67" i="2"/>
  <c r="M43" i="2"/>
  <c r="L43" i="2"/>
  <c r="H43" i="2"/>
  <c r="G43" i="2"/>
  <c r="M47" i="2"/>
  <c r="H47" i="2"/>
  <c r="G47" i="2"/>
  <c r="M46" i="2"/>
  <c r="L46" i="2"/>
  <c r="H46" i="2"/>
  <c r="G46" i="2"/>
  <c r="M17" i="2"/>
  <c r="L17" i="2"/>
  <c r="H17" i="2"/>
  <c r="G17" i="2"/>
  <c r="M38" i="2"/>
  <c r="L38" i="2"/>
  <c r="H38" i="2"/>
  <c r="G38" i="2"/>
  <c r="M30" i="2"/>
  <c r="L30" i="2"/>
  <c r="H30" i="2"/>
  <c r="G30" i="2"/>
  <c r="L13" i="2"/>
  <c r="H13" i="2"/>
  <c r="G13" i="2"/>
  <c r="M55" i="2"/>
  <c r="H55" i="2"/>
  <c r="M35" i="2"/>
  <c r="L35" i="2"/>
  <c r="H35" i="2"/>
  <c r="G35" i="2"/>
  <c r="H26" i="2"/>
  <c r="G26" i="2"/>
  <c r="M25" i="2"/>
  <c r="L25" i="2"/>
  <c r="H25" i="2"/>
  <c r="G25" i="2"/>
  <c r="M45" i="2"/>
  <c r="L45" i="2"/>
  <c r="H45" i="2"/>
  <c r="G45" i="2"/>
  <c r="L63" i="2"/>
  <c r="H63" i="2"/>
  <c r="G63" i="2"/>
  <c r="M34" i="2"/>
  <c r="L34" i="2"/>
  <c r="H34" i="2"/>
  <c r="G34" i="2"/>
  <c r="L54" i="2"/>
  <c r="H54" i="2"/>
  <c r="G54" i="2"/>
  <c r="M58" i="2"/>
  <c r="L58" i="2"/>
  <c r="H58" i="2"/>
  <c r="G58" i="2"/>
  <c r="L57" i="2"/>
  <c r="H57" i="2"/>
  <c r="G57" i="2"/>
  <c r="M56" i="2"/>
  <c r="L56" i="2"/>
  <c r="H56" i="2"/>
  <c r="G56" i="2"/>
  <c r="M19" i="2"/>
  <c r="L19" i="2"/>
  <c r="H19" i="2"/>
  <c r="G19" i="2"/>
  <c r="L29" i="2"/>
  <c r="H29" i="2"/>
  <c r="G29" i="2"/>
  <c r="M28" i="2"/>
  <c r="L28" i="2"/>
  <c r="H28" i="2"/>
  <c r="G28" i="2"/>
  <c r="H66" i="2"/>
  <c r="G66" i="2"/>
  <c r="M23" i="2"/>
  <c r="L23" i="2"/>
  <c r="H23" i="2"/>
  <c r="G23" i="2"/>
  <c r="H65" i="2"/>
  <c r="G65" i="2"/>
  <c r="M64" i="2"/>
  <c r="H64" i="2"/>
  <c r="G64" i="2"/>
  <c r="M27" i="2"/>
  <c r="L27" i="2"/>
  <c r="H27" i="2"/>
  <c r="G27" i="2"/>
  <c r="L50" i="2"/>
  <c r="H50" i="2"/>
  <c r="G50" i="2"/>
  <c r="M8" i="2"/>
  <c r="L8" i="2"/>
  <c r="H8" i="2"/>
  <c r="G8" i="2"/>
  <c r="M33" i="2"/>
  <c r="L33" i="2"/>
  <c r="H33" i="2"/>
  <c r="G33" i="2"/>
  <c r="L53" i="2"/>
  <c r="H53" i="2"/>
  <c r="G53" i="2"/>
  <c r="M16" i="2"/>
  <c r="L16" i="2"/>
  <c r="H16" i="2"/>
  <c r="G16" i="2"/>
  <c r="M37" i="2"/>
  <c r="L37" i="2"/>
  <c r="H37" i="2"/>
  <c r="G37" i="2"/>
  <c r="M15" i="2"/>
  <c r="L15" i="2"/>
  <c r="H15" i="2"/>
  <c r="G15" i="2"/>
  <c r="L12" i="2"/>
  <c r="H12" i="2"/>
  <c r="G12" i="2"/>
  <c r="M18" i="2"/>
  <c r="L18" i="2"/>
  <c r="H18" i="2"/>
  <c r="G18" i="2"/>
  <c r="M7" i="2"/>
  <c r="L7" i="2"/>
  <c r="H7" i="2"/>
  <c r="G7" i="2"/>
  <c r="M6" i="2"/>
  <c r="L6" i="2"/>
  <c r="H6" i="2"/>
  <c r="G6" i="2"/>
  <c r="M5" i="2"/>
  <c r="H5" i="2"/>
  <c r="G5" i="2"/>
  <c r="L4" i="2"/>
  <c r="H4" i="2"/>
  <c r="G4" i="2"/>
  <c r="M3" i="2"/>
  <c r="L3" i="2"/>
  <c r="H3" i="2"/>
  <c r="G3" i="2"/>
  <c r="L32" i="2"/>
  <c r="H32" i="2"/>
  <c r="G32" i="2"/>
  <c r="M44" i="2"/>
  <c r="L44" i="2"/>
  <c r="H44" i="2"/>
  <c r="G44" i="2"/>
  <c r="M62" i="2"/>
  <c r="L62" i="2"/>
  <c r="H62" i="2"/>
  <c r="G62" i="2"/>
  <c r="M31" i="2"/>
  <c r="H31" i="2"/>
  <c r="M14" i="2"/>
  <c r="L14" i="2"/>
  <c r="H14" i="2"/>
  <c r="G14" i="2"/>
  <c r="M22" i="2"/>
  <c r="H22" i="2"/>
  <c r="G22" i="2"/>
  <c r="M21" i="2"/>
  <c r="L21" i="2"/>
  <c r="H21" i="2"/>
  <c r="G21" i="2"/>
  <c r="M20" i="2"/>
  <c r="L20" i="2"/>
  <c r="H20" i="2"/>
  <c r="G20" i="2"/>
  <c r="M52" i="2"/>
  <c r="L52" i="2"/>
  <c r="H52" i="2"/>
  <c r="G52" i="2"/>
  <c r="M49" i="2"/>
  <c r="L49" i="2"/>
  <c r="H49" i="2"/>
  <c r="G49" i="2"/>
  <c r="H42" i="2"/>
  <c r="G42" i="2"/>
  <c r="L41" i="2"/>
  <c r="H41" i="2"/>
  <c r="G41" i="2"/>
  <c r="M48" i="2"/>
  <c r="L48" i="2"/>
  <c r="H48" i="2"/>
  <c r="G48" i="2"/>
  <c r="L36" i="2"/>
  <c r="H36" i="2"/>
  <c r="G36" i="2"/>
  <c r="M61" i="2"/>
  <c r="L61" i="2"/>
  <c r="H61" i="2"/>
  <c r="G61" i="2"/>
  <c r="M60" i="2"/>
  <c r="L60" i="2"/>
  <c r="H60" i="2"/>
  <c r="G60" i="2"/>
  <c r="M59" i="2"/>
  <c r="L59" i="2"/>
  <c r="H59" i="2"/>
  <c r="G59" i="2"/>
  <c r="M24" i="2"/>
  <c r="L24" i="2"/>
  <c r="H24" i="2"/>
  <c r="G24" i="2"/>
  <c r="H11" i="2"/>
  <c r="G11" i="2"/>
  <c r="M10" i="2"/>
  <c r="L10" i="2"/>
  <c r="H10" i="2"/>
  <c r="G10" i="2"/>
  <c r="H9" i="2"/>
  <c r="G9" i="2"/>
  <c r="M40" i="2"/>
  <c r="L40" i="2"/>
  <c r="H40" i="2"/>
  <c r="G40" i="2"/>
  <c r="M39" i="2"/>
  <c r="L39" i="2"/>
  <c r="H39" i="2"/>
  <c r="G39" i="2"/>
  <c r="E68" i="1"/>
  <c r="I68" i="1"/>
  <c r="J23" i="1"/>
  <c r="J33" i="1"/>
  <c r="J32" i="1"/>
  <c r="J27" i="1"/>
  <c r="K64" i="1"/>
  <c r="G22" i="1"/>
  <c r="K58" i="1"/>
  <c r="J67" i="1"/>
  <c r="J59" i="1"/>
  <c r="J57" i="1"/>
  <c r="J52" i="1"/>
  <c r="J51" i="1"/>
  <c r="J46" i="1"/>
  <c r="J45" i="1"/>
  <c r="J38" i="1"/>
  <c r="J16" i="1"/>
  <c r="J13" i="1"/>
  <c r="J12" i="1"/>
  <c r="J8" i="1"/>
  <c r="J4" i="1"/>
  <c r="J24" i="1"/>
  <c r="H68" i="1"/>
  <c r="D68" i="1"/>
  <c r="K67" i="1"/>
  <c r="G67" i="1"/>
  <c r="F67" i="1"/>
  <c r="G66" i="1"/>
  <c r="F66" i="1"/>
  <c r="K65" i="1"/>
  <c r="J65" i="1"/>
  <c r="G65" i="1"/>
  <c r="F65" i="1"/>
  <c r="G64" i="1"/>
  <c r="F64" i="1"/>
  <c r="K63" i="1"/>
  <c r="J63" i="1"/>
  <c r="G63" i="1"/>
  <c r="F63" i="1"/>
  <c r="K62" i="1"/>
  <c r="J62" i="1"/>
  <c r="G62" i="1"/>
  <c r="F62" i="1"/>
  <c r="K61" i="1"/>
  <c r="J61" i="1"/>
  <c r="G61" i="1"/>
  <c r="F61" i="1"/>
  <c r="K60" i="1"/>
  <c r="J60" i="1"/>
  <c r="G60" i="1"/>
  <c r="F60" i="1"/>
  <c r="G59" i="1"/>
  <c r="F59" i="1"/>
  <c r="G58" i="1"/>
  <c r="K57" i="1"/>
  <c r="G57" i="1"/>
  <c r="F57" i="1"/>
  <c r="G56" i="1"/>
  <c r="F56" i="1"/>
  <c r="K55" i="1"/>
  <c r="J55" i="1"/>
  <c r="G55" i="1"/>
  <c r="F55" i="1"/>
  <c r="K54" i="1"/>
  <c r="J54" i="1"/>
  <c r="G54" i="1"/>
  <c r="F54" i="1"/>
  <c r="J53" i="1"/>
  <c r="G53" i="1"/>
  <c r="F53" i="1"/>
  <c r="K52" i="1"/>
  <c r="G52" i="1"/>
  <c r="F52" i="1"/>
  <c r="G51" i="1"/>
  <c r="F51" i="1"/>
  <c r="K50" i="1"/>
  <c r="J50" i="1"/>
  <c r="G50" i="1"/>
  <c r="F50" i="1"/>
  <c r="J49" i="1"/>
  <c r="G49" i="1"/>
  <c r="F49" i="1"/>
  <c r="K48" i="1"/>
  <c r="J48" i="1"/>
  <c r="G48" i="1"/>
  <c r="F48" i="1"/>
  <c r="K47" i="1"/>
  <c r="J47" i="1"/>
  <c r="G47" i="1"/>
  <c r="F47" i="1"/>
  <c r="G46" i="1"/>
  <c r="F46" i="1"/>
  <c r="K45" i="1"/>
  <c r="G45" i="1"/>
  <c r="F45" i="1"/>
  <c r="G44" i="1"/>
  <c r="F44" i="1"/>
  <c r="K43" i="1"/>
  <c r="J43" i="1"/>
  <c r="G43" i="1"/>
  <c r="F43" i="1"/>
  <c r="G42" i="1"/>
  <c r="F42" i="1"/>
  <c r="K41" i="1"/>
  <c r="G41" i="1"/>
  <c r="F41" i="1"/>
  <c r="K40" i="1"/>
  <c r="J40" i="1"/>
  <c r="G40" i="1"/>
  <c r="F40" i="1"/>
  <c r="J39" i="1"/>
  <c r="G39" i="1"/>
  <c r="F39" i="1"/>
  <c r="K38" i="1"/>
  <c r="G38" i="1"/>
  <c r="F38" i="1"/>
  <c r="K37" i="1"/>
  <c r="J37" i="1"/>
  <c r="G37" i="1"/>
  <c r="F37" i="1"/>
  <c r="J36" i="1"/>
  <c r="G36" i="1"/>
  <c r="F36" i="1"/>
  <c r="K35" i="1"/>
  <c r="J35" i="1"/>
  <c r="G35" i="1"/>
  <c r="F35" i="1"/>
  <c r="K34" i="1"/>
  <c r="J34" i="1"/>
  <c r="G34" i="1"/>
  <c r="F34" i="1"/>
  <c r="K33" i="1"/>
  <c r="G33" i="1"/>
  <c r="F33" i="1"/>
  <c r="G32" i="1"/>
  <c r="F32" i="1"/>
  <c r="K31" i="1"/>
  <c r="J31" i="1"/>
  <c r="G31" i="1"/>
  <c r="F31" i="1"/>
  <c r="K30" i="1"/>
  <c r="J30" i="1"/>
  <c r="G30" i="1"/>
  <c r="F30" i="1"/>
  <c r="K29" i="1"/>
  <c r="J29" i="1"/>
  <c r="G29" i="1"/>
  <c r="F29" i="1"/>
  <c r="K28" i="1"/>
  <c r="G28" i="1"/>
  <c r="F28" i="1"/>
  <c r="G27" i="1"/>
  <c r="F27" i="1"/>
  <c r="K26" i="1"/>
  <c r="J26" i="1"/>
  <c r="G26" i="1"/>
  <c r="F26" i="1"/>
  <c r="J25" i="1"/>
  <c r="G25" i="1"/>
  <c r="F25" i="1"/>
  <c r="K24" i="1"/>
  <c r="G24" i="1"/>
  <c r="F24" i="1"/>
  <c r="K23" i="1"/>
  <c r="G23" i="1"/>
  <c r="F23" i="1"/>
  <c r="K22" i="1"/>
  <c r="K21" i="1"/>
  <c r="J21" i="1"/>
  <c r="G21" i="1"/>
  <c r="F21" i="1"/>
  <c r="K20" i="1"/>
  <c r="G20" i="1"/>
  <c r="F20" i="1"/>
  <c r="K19" i="1"/>
  <c r="J19" i="1"/>
  <c r="G19" i="1"/>
  <c r="F19" i="1"/>
  <c r="K18" i="1"/>
  <c r="J18" i="1"/>
  <c r="G18" i="1"/>
  <c r="F18" i="1"/>
  <c r="K17" i="1"/>
  <c r="J17" i="1"/>
  <c r="G17" i="1"/>
  <c r="F17" i="1"/>
  <c r="K16" i="1"/>
  <c r="G16" i="1"/>
  <c r="F16" i="1"/>
  <c r="G15" i="1"/>
  <c r="F15" i="1"/>
  <c r="J14" i="1"/>
  <c r="G14" i="1"/>
  <c r="F14" i="1"/>
  <c r="K13" i="1"/>
  <c r="G13" i="1"/>
  <c r="F13" i="1"/>
  <c r="G12" i="1"/>
  <c r="F12" i="1"/>
  <c r="K11" i="1"/>
  <c r="J11" i="1"/>
  <c r="G11" i="1"/>
  <c r="F11" i="1"/>
  <c r="K10" i="1"/>
  <c r="J10" i="1"/>
  <c r="G10" i="1"/>
  <c r="F10" i="1"/>
  <c r="K9" i="1"/>
  <c r="J9" i="1"/>
  <c r="G9" i="1"/>
  <c r="F9" i="1"/>
  <c r="K8" i="1"/>
  <c r="G8" i="1"/>
  <c r="F8" i="1"/>
  <c r="G7" i="1"/>
  <c r="F7" i="1"/>
  <c r="K6" i="1"/>
  <c r="J6" i="1"/>
  <c r="G6" i="1"/>
  <c r="F6" i="1"/>
  <c r="G5" i="1"/>
  <c r="F5" i="1"/>
  <c r="K4" i="1"/>
  <c r="G4" i="1"/>
  <c r="F4" i="1"/>
  <c r="K3" i="1"/>
  <c r="J3" i="1"/>
  <c r="G3" i="1"/>
  <c r="F3" i="1"/>
</calcChain>
</file>

<file path=xl/sharedStrings.xml><?xml version="1.0" encoding="utf-8"?>
<sst xmlns="http://schemas.openxmlformats.org/spreadsheetml/2006/main" count="186" uniqueCount="81">
  <si>
    <t xml:space="preserve">Aurora Fitzsimons - AG 2  </t>
  </si>
  <si>
    <t>Aurora Gateway - AG 2</t>
  </si>
  <si>
    <t>Aurora Southlands - AG 6</t>
  </si>
  <si>
    <t>Boulder - AG 15</t>
  </si>
  <si>
    <t>Boulder Flatirons - AG 15</t>
  </si>
  <si>
    <t>Boulder Valley - AG 15</t>
  </si>
  <si>
    <t>Breckenridge Mountain - AG 9</t>
  </si>
  <si>
    <t>Brighton - AG 12</t>
  </si>
  <si>
    <t xml:space="preserve">Broomfield - AG 10     </t>
  </si>
  <si>
    <t xml:space="preserve">Broomfield Crossing - AG 10    </t>
  </si>
  <si>
    <t xml:space="preserve">Wheat Ridge - AG 10       </t>
  </si>
  <si>
    <t xml:space="preserve">Brush - AG 12    </t>
  </si>
  <si>
    <t>Carbon Valley - AG 13</t>
  </si>
  <si>
    <t xml:space="preserve">Castle Pines - AG 5    </t>
  </si>
  <si>
    <t xml:space="preserve">Castle Rock - AG 5  </t>
  </si>
  <si>
    <t xml:space="preserve">Castle Rock High Noon - AG 5  </t>
  </si>
  <si>
    <t>Centennial - AG 3</t>
  </si>
  <si>
    <t xml:space="preserve">Clear Creek 2000 - AG 8  </t>
  </si>
  <si>
    <t xml:space="preserve">Commerce City - AG 11  </t>
  </si>
  <si>
    <t xml:space="preserve">Conifer - AG 8    </t>
  </si>
  <si>
    <t xml:space="preserve">Denver - AG 1    </t>
  </si>
  <si>
    <t xml:space="preserve">Denver Cherry Creek - AG 1  </t>
  </si>
  <si>
    <t xml:space="preserve">Denver LoDo - AG 1   </t>
  </si>
  <si>
    <t xml:space="preserve">Denver Mile High - AG 1 </t>
  </si>
  <si>
    <t>Denver Sky High - AG 1</t>
  </si>
  <si>
    <t xml:space="preserve">Denver Southeast - AG 4   </t>
  </si>
  <si>
    <t xml:space="preserve">Denver Stapleton - AG 2  </t>
  </si>
  <si>
    <t>Denver Tech - AG 3</t>
  </si>
  <si>
    <t xml:space="preserve">EClub One - AG 9   </t>
  </si>
  <si>
    <t xml:space="preserve">Englewood - AG 3     </t>
  </si>
  <si>
    <t>Erie - AG 13</t>
  </si>
  <si>
    <t xml:space="preserve">Evergreen - AG 8    </t>
  </si>
  <si>
    <t>Five Points Cultural District - AG 1</t>
  </si>
  <si>
    <t xml:space="preserve">Fort Morgan - AG 12 </t>
  </si>
  <si>
    <t>Golden - AG 7</t>
  </si>
  <si>
    <t xml:space="preserve">Granby - AG 16   </t>
  </si>
  <si>
    <t xml:space="preserve">Grand Lake - AG 16  </t>
  </si>
  <si>
    <t xml:space="preserve">Highlands Ranch - AG 5  </t>
  </si>
  <si>
    <t xml:space="preserve">Kremmling - AG 16    </t>
  </si>
  <si>
    <t xml:space="preserve">Lakewood - AG 7    </t>
  </si>
  <si>
    <t xml:space="preserve">Lakewood Foothills - AG 7 </t>
  </si>
  <si>
    <t xml:space="preserve">Littleton - AG 4  </t>
  </si>
  <si>
    <t xml:space="preserve">Longmont - AG 14  </t>
  </si>
  <si>
    <t xml:space="preserve">Longmont St. Vrain - AG 14  </t>
  </si>
  <si>
    <t xml:space="preserve">Longmont Twin Peaks - AG 14  </t>
  </si>
  <si>
    <t>Mead - AG 13</t>
  </si>
  <si>
    <t xml:space="preserve">Mountain Foothills - AG 8   </t>
  </si>
  <si>
    <t>Niwot - AG 15</t>
  </si>
  <si>
    <t xml:space="preserve">Northglenn/Thornton - AG 11  </t>
  </si>
  <si>
    <t xml:space="preserve">Parker - AG 6         </t>
  </si>
  <si>
    <t>Parker Cherry Creek Valley - AG 6</t>
  </si>
  <si>
    <t xml:space="preserve">Peak to Peak - AG 8   </t>
  </si>
  <si>
    <t xml:space="preserve">Smoky Hill - AG 2  </t>
  </si>
  <si>
    <t xml:space="preserve">South Jeffco - AG 7  </t>
  </si>
  <si>
    <t xml:space="preserve">Summit County - AG 9     </t>
  </si>
  <si>
    <t xml:space="preserve">University Hills - AG 3   </t>
  </si>
  <si>
    <t xml:space="preserve">Westminster - AG 11    </t>
  </si>
  <si>
    <t>Westminster 7:10 - AG 11</t>
  </si>
  <si>
    <t>Winter Park/Fraser Valley - AG 16</t>
  </si>
  <si>
    <t xml:space="preserve">Wray - AG 12   </t>
  </si>
  <si>
    <t>% of Polio Fund Goal Achieved</t>
  </si>
  <si>
    <t>% of Annual Fund Goal Achieved</t>
  </si>
  <si>
    <t>Average $ per member</t>
  </si>
  <si>
    <t>AG Area</t>
  </si>
  <si>
    <t>Club - AG Area</t>
  </si>
  <si>
    <t>Arvada - AG 10</t>
  </si>
  <si>
    <t xml:space="preserve">Arvada Sunrise - AG 10  </t>
  </si>
  <si>
    <t>Aurora - AG 2</t>
  </si>
  <si>
    <t>District 5450</t>
  </si>
  <si>
    <t>Platteville - AG 13</t>
  </si>
  <si>
    <t>Members as of July 1, 2014</t>
  </si>
  <si>
    <t>NA</t>
  </si>
  <si>
    <t xml:space="preserve">Coal Creek - AG 15    </t>
  </si>
  <si>
    <t>Polio Fund YTD Giving as of 05/01/15</t>
  </si>
  <si>
    <r>
      <t xml:space="preserve">Annual Fund Giving </t>
    </r>
    <r>
      <rPr>
        <b/>
        <sz val="9"/>
        <color rgb="FFFF0000"/>
        <rFont val="Times New Roman"/>
        <family val="1"/>
      </rPr>
      <t>05/2014</t>
    </r>
  </si>
  <si>
    <r>
      <t xml:space="preserve">Polio Fund Giving </t>
    </r>
    <r>
      <rPr>
        <b/>
        <sz val="9"/>
        <color rgb="FFFF0000"/>
        <rFont val="Times New Roman"/>
        <family val="1"/>
      </rPr>
      <t>05/2014</t>
    </r>
  </si>
  <si>
    <t>Annual Fund YTD Giving as of 05/15/15</t>
  </si>
  <si>
    <t>Annual Fund Goal 2014-15</t>
  </si>
  <si>
    <t>Polio Fund Goal   2014-15</t>
  </si>
  <si>
    <t>Annual Fund YTD Giving as of 05/31/15</t>
  </si>
  <si>
    <t>Polio Fund YTD Giving as of 05/31/15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</si>
</sst>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mm/dd/yy"/>
    <numFmt numFmtId="165" formatCode="_(&quot;$&quot;* #,##0_);_(&quot;$&quot;* \(#,##0\);_(&quot;$&quot;* &quot;-&quot;??_);_(@_)"/>
  </numFmts>
  <fonts count="16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PMingLiU-ExtB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9"/>
      <color rgb="FFFF0000"/>
      <name val="Times New Roman"/>
      <family val="1"/>
    </font>
    <font>
      <sz val="10"/>
      <color theme="1"/>
      <name val="Times New Roman"/>
      <family val="1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sz val="10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9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64" fontId="5" fillId="0" borderId="3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center" wrapText="1"/>
    </xf>
    <xf numFmtId="16" fontId="5" fillId="0" borderId="1" xfId="1" applyNumberFormat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7" fillId="0" borderId="7" xfId="0" applyFont="1" applyFill="1" applyBorder="1"/>
    <xf numFmtId="0" fontId="7" fillId="0" borderId="9" xfId="0" applyFont="1" applyFill="1" applyBorder="1"/>
    <xf numFmtId="0" fontId="3" fillId="0" borderId="9" xfId="0" applyFont="1" applyFill="1" applyBorder="1"/>
    <xf numFmtId="0" fontId="7" fillId="0" borderId="9" xfId="0" applyFont="1" applyFill="1" applyBorder="1" applyAlignment="1">
      <alignment horizontal="left"/>
    </xf>
    <xf numFmtId="44" fontId="7" fillId="0" borderId="9" xfId="1" applyFont="1" applyFill="1" applyBorder="1"/>
    <xf numFmtId="42" fontId="5" fillId="0" borderId="9" xfId="1" applyNumberFormat="1" applyFont="1" applyFill="1" applyBorder="1" applyAlignment="1">
      <alignment horizontal="left"/>
    </xf>
    <xf numFmtId="0" fontId="8" fillId="0" borderId="0" xfId="0" applyFont="1"/>
    <xf numFmtId="3" fontId="10" fillId="0" borderId="9" xfId="0" applyNumberFormat="1" applyFont="1" applyFill="1" applyBorder="1"/>
    <xf numFmtId="0" fontId="5" fillId="0" borderId="9" xfId="0" applyFont="1" applyFill="1" applyBorder="1"/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9" fontId="3" fillId="0" borderId="7" xfId="2" applyFont="1" applyFill="1" applyBorder="1"/>
    <xf numFmtId="44" fontId="3" fillId="0" borderId="7" xfId="1" applyFont="1" applyFill="1" applyBorder="1"/>
    <xf numFmtId="9" fontId="3" fillId="0" borderId="8" xfId="2" applyFont="1" applyFill="1" applyBorder="1"/>
    <xf numFmtId="0" fontId="3" fillId="0" borderId="7" xfId="0" applyFont="1" applyFill="1" applyBorder="1" applyAlignment="1">
      <alignment horizontal="center"/>
    </xf>
    <xf numFmtId="44" fontId="3" fillId="0" borderId="7" xfId="1" applyNumberFormat="1" applyFont="1" applyFill="1" applyBorder="1"/>
    <xf numFmtId="44" fontId="3" fillId="0" borderId="9" xfId="1" applyFont="1" applyFill="1" applyBorder="1"/>
    <xf numFmtId="0" fontId="11" fillId="0" borderId="9" xfId="0" applyFont="1" applyFill="1" applyBorder="1" applyAlignment="1">
      <alignment horizontal="right"/>
    </xf>
    <xf numFmtId="0" fontId="6" fillId="0" borderId="9" xfId="0" applyFont="1" applyFill="1" applyBorder="1"/>
    <xf numFmtId="165" fontId="6" fillId="0" borderId="9" xfId="1" applyNumberFormat="1" applyFont="1" applyFill="1" applyBorder="1"/>
    <xf numFmtId="0" fontId="3" fillId="0" borderId="10" xfId="0" applyFont="1" applyFill="1" applyBorder="1"/>
    <xf numFmtId="0" fontId="8" fillId="0" borderId="0" xfId="0" applyFont="1" applyFill="1"/>
    <xf numFmtId="3" fontId="8" fillId="0" borderId="0" xfId="0" applyNumberFormat="1" applyFont="1" applyFill="1"/>
    <xf numFmtId="0" fontId="12" fillId="0" borderId="9" xfId="0" applyFont="1" applyFill="1" applyBorder="1"/>
    <xf numFmtId="44" fontId="3" fillId="0" borderId="9" xfId="1" applyNumberFormat="1" applyFont="1" applyFill="1" applyBorder="1"/>
    <xf numFmtId="165" fontId="6" fillId="0" borderId="7" xfId="1" applyNumberFormat="1" applyFont="1" applyFill="1" applyBorder="1" applyAlignment="1">
      <alignment horizontal="right" vertical="top"/>
    </xf>
    <xf numFmtId="9" fontId="3" fillId="0" borderId="7" xfId="2" applyFont="1" applyFill="1" applyBorder="1" applyAlignment="1">
      <alignment horizontal="right"/>
    </xf>
    <xf numFmtId="9" fontId="3" fillId="0" borderId="8" xfId="2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 horizontal="right" vertical="top"/>
    </xf>
    <xf numFmtId="3" fontId="15" fillId="0" borderId="11" xfId="0" applyNumberFormat="1" applyFont="1" applyFill="1" applyBorder="1" applyAlignment="1">
      <alignment horizontal="right" vertical="center"/>
    </xf>
    <xf numFmtId="3" fontId="9" fillId="0" borderId="7" xfId="0" applyNumberFormat="1" applyFont="1" applyFill="1" applyBorder="1" applyAlignment="1">
      <alignment horizontal="right" vertical="top"/>
    </xf>
    <xf numFmtId="3" fontId="9" fillId="0" borderId="8" xfId="0" applyNumberFormat="1" applyFont="1" applyFill="1" applyBorder="1" applyAlignment="1">
      <alignment horizontal="right" vertical="top"/>
    </xf>
    <xf numFmtId="42" fontId="5" fillId="0" borderId="11" xfId="1" applyNumberFormat="1" applyFont="1" applyFill="1" applyBorder="1" applyAlignment="1">
      <alignment horizontal="left"/>
    </xf>
    <xf numFmtId="3" fontId="10" fillId="0" borderId="8" xfId="0" applyNumberFormat="1" applyFont="1" applyFill="1" applyBorder="1"/>
    <xf numFmtId="3" fontId="10" fillId="0" borderId="7" xfId="0" applyNumberFormat="1" applyFont="1" applyFill="1" applyBorder="1"/>
    <xf numFmtId="3" fontId="10" fillId="0" borderId="11" xfId="0" applyNumberFormat="1" applyFont="1" applyFill="1" applyBorder="1"/>
    <xf numFmtId="165" fontId="6" fillId="0" borderId="7" xfId="1" applyNumberFormat="1" applyFont="1" applyFill="1" applyBorder="1" applyAlignment="1">
      <alignment horizontal="right"/>
    </xf>
    <xf numFmtId="165" fontId="6" fillId="0" borderId="8" xfId="1" applyNumberFormat="1" applyFont="1" applyFill="1" applyBorder="1" applyAlignment="1">
      <alignment horizontal="right"/>
    </xf>
    <xf numFmtId="3" fontId="9" fillId="2" borderId="11" xfId="0" applyNumberFormat="1" applyFont="1" applyFill="1" applyBorder="1" applyAlignment="1">
      <alignment horizontal="right" vertical="top"/>
    </xf>
    <xf numFmtId="3" fontId="15" fillId="2" borderId="11" xfId="0" applyNumberFormat="1" applyFont="1" applyFill="1" applyBorder="1" applyAlignment="1">
      <alignment horizontal="right" vertical="center"/>
    </xf>
  </cellXfs>
  <cellStyles count="9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Percent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abSelected="1" workbookViewId="0">
      <pane ySplit="1" topLeftCell="A2" activePane="bottomLeft" state="frozen"/>
      <selection pane="bottomLeft" activeCell="I65" sqref="I65"/>
    </sheetView>
  </sheetViews>
  <sheetFormatPr defaultColWidth="8.85546875" defaultRowHeight="15" x14ac:dyDescent="0.25"/>
  <cols>
    <col min="1" max="1" width="8.85546875" style="23"/>
    <col min="2" max="2" width="26.42578125" style="23" bestFit="1" customWidth="1"/>
    <col min="3" max="3" width="9.7109375" style="23" customWidth="1"/>
    <col min="4" max="8" width="8.85546875" style="23" customWidth="1"/>
    <col min="9" max="9" width="10" style="23" customWidth="1"/>
    <col min="10" max="11" width="8.85546875" style="23"/>
    <col min="12" max="16384" width="8.85546875" style="2"/>
  </cols>
  <sheetData>
    <row r="1" spans="1:11" ht="48.75" thickBot="1" x14ac:dyDescent="0.25">
      <c r="A1" s="24" t="s">
        <v>63</v>
      </c>
      <c r="B1" s="3" t="s">
        <v>64</v>
      </c>
      <c r="C1" s="4" t="s">
        <v>70</v>
      </c>
      <c r="D1" s="5" t="s">
        <v>77</v>
      </c>
      <c r="E1" s="25" t="s">
        <v>79</v>
      </c>
      <c r="F1" s="25" t="s">
        <v>61</v>
      </c>
      <c r="G1" s="26" t="s">
        <v>62</v>
      </c>
      <c r="H1" s="6" t="s">
        <v>78</v>
      </c>
      <c r="I1" s="7" t="s">
        <v>80</v>
      </c>
      <c r="J1" s="27" t="s">
        <v>60</v>
      </c>
      <c r="K1" s="26" t="s">
        <v>62</v>
      </c>
    </row>
    <row r="2" spans="1:11" s="8" customFormat="1" ht="12.75" x14ac:dyDescent="0.2">
      <c r="A2" s="28"/>
      <c r="B2" s="17" t="s">
        <v>68</v>
      </c>
      <c r="C2" s="28"/>
      <c r="D2" s="11"/>
      <c r="E2" s="46">
        <v>3971</v>
      </c>
      <c r="F2" s="29"/>
      <c r="G2" s="30"/>
      <c r="H2" s="16"/>
      <c r="I2" s="16">
        <v>4671</v>
      </c>
      <c r="J2" s="31"/>
      <c r="K2" s="30"/>
    </row>
    <row r="3" spans="1:11" ht="12.75" x14ac:dyDescent="0.2">
      <c r="A3" s="32">
        <v>10</v>
      </c>
      <c r="B3" s="9" t="s">
        <v>65</v>
      </c>
      <c r="C3" s="18">
        <v>34</v>
      </c>
      <c r="D3" s="41">
        <v>5000</v>
      </c>
      <c r="E3" s="46">
        <v>5025</v>
      </c>
      <c r="F3" s="29">
        <f>E3/D3</f>
        <v>1.0049999999999999</v>
      </c>
      <c r="G3" s="30">
        <f>E3/C3</f>
        <v>147.79411764705881</v>
      </c>
      <c r="H3" s="41">
        <v>2000</v>
      </c>
      <c r="I3" s="57">
        <v>968.27</v>
      </c>
      <c r="J3" s="31">
        <f>I3/H3</f>
        <v>0.48413499999999998</v>
      </c>
      <c r="K3" s="33">
        <f>I3/C3</f>
        <v>28.478529411764704</v>
      </c>
    </row>
    <row r="4" spans="1:11" ht="12.75" x14ac:dyDescent="0.2">
      <c r="A4" s="28">
        <v>10</v>
      </c>
      <c r="B4" s="10" t="s">
        <v>66</v>
      </c>
      <c r="C4" s="19">
        <v>29</v>
      </c>
      <c r="D4" s="41">
        <v>2000</v>
      </c>
      <c r="E4" s="46">
        <v>3517.59</v>
      </c>
      <c r="F4" s="29">
        <f>E4/D4</f>
        <v>1.7587950000000001</v>
      </c>
      <c r="G4" s="30">
        <f>E4/C4</f>
        <v>121.29620689655172</v>
      </c>
      <c r="H4" s="41">
        <v>3000</v>
      </c>
      <c r="I4" s="57">
        <v>3270</v>
      </c>
      <c r="J4" s="31">
        <f>I4/H4</f>
        <v>1.0900000000000001</v>
      </c>
      <c r="K4" s="33">
        <f>I4/C4</f>
        <v>112.75862068965517</v>
      </c>
    </row>
    <row r="5" spans="1:11" ht="12.75" x14ac:dyDescent="0.2">
      <c r="A5" s="28">
        <v>2</v>
      </c>
      <c r="B5" s="10" t="s">
        <v>67</v>
      </c>
      <c r="C5" s="19">
        <v>74</v>
      </c>
      <c r="D5" s="41">
        <v>7400</v>
      </c>
      <c r="E5" s="46">
        <v>7612</v>
      </c>
      <c r="F5" s="29">
        <f>E5/D5</f>
        <v>1.0286486486486486</v>
      </c>
      <c r="G5" s="30">
        <f>E5/C5</f>
        <v>102.86486486486487</v>
      </c>
      <c r="H5" s="41">
        <v>0</v>
      </c>
      <c r="I5" s="57">
        <v>5617</v>
      </c>
      <c r="J5" s="45" t="s">
        <v>71</v>
      </c>
      <c r="K5" s="34">
        <v>0</v>
      </c>
    </row>
    <row r="6" spans="1:11" ht="12.75" x14ac:dyDescent="0.2">
      <c r="A6" s="28">
        <v>2</v>
      </c>
      <c r="B6" s="10" t="s">
        <v>0</v>
      </c>
      <c r="C6" s="19">
        <v>40</v>
      </c>
      <c r="D6" s="41">
        <v>4500</v>
      </c>
      <c r="E6" s="46">
        <v>4073</v>
      </c>
      <c r="F6" s="29">
        <f>E6/D6</f>
        <v>0.90511111111111109</v>
      </c>
      <c r="G6" s="30">
        <f>E6/C6</f>
        <v>101.825</v>
      </c>
      <c r="H6" s="41">
        <v>500</v>
      </c>
      <c r="I6" s="57">
        <v>30</v>
      </c>
      <c r="J6" s="31">
        <f>I6/H6</f>
        <v>0.06</v>
      </c>
      <c r="K6" s="30">
        <f>I6/C6</f>
        <v>0.75</v>
      </c>
    </row>
    <row r="7" spans="1:11" ht="12.75" x14ac:dyDescent="0.2">
      <c r="A7" s="28">
        <v>2</v>
      </c>
      <c r="B7" s="10" t="s">
        <v>1</v>
      </c>
      <c r="C7" s="19">
        <v>38</v>
      </c>
      <c r="D7" s="41">
        <v>2925</v>
      </c>
      <c r="E7" s="46">
        <v>2467</v>
      </c>
      <c r="F7" s="29">
        <f>E7/D7</f>
        <v>0.84341880341880338</v>
      </c>
      <c r="G7" s="30">
        <f>E7/C7</f>
        <v>64.921052631578945</v>
      </c>
      <c r="H7" s="41">
        <v>0</v>
      </c>
      <c r="I7" s="57">
        <v>288</v>
      </c>
      <c r="J7" s="45" t="s">
        <v>71</v>
      </c>
      <c r="K7" s="34">
        <v>0</v>
      </c>
    </row>
    <row r="8" spans="1:11" ht="12.75" x14ac:dyDescent="0.2">
      <c r="A8" s="28">
        <v>6</v>
      </c>
      <c r="B8" s="10" t="s">
        <v>2</v>
      </c>
      <c r="C8" s="19">
        <v>16</v>
      </c>
      <c r="D8" s="41">
        <v>4000</v>
      </c>
      <c r="E8" s="46">
        <v>1200</v>
      </c>
      <c r="F8" s="29">
        <f>E8/D8</f>
        <v>0.3</v>
      </c>
      <c r="G8" s="30">
        <f>E8/C8</f>
        <v>75</v>
      </c>
      <c r="H8" s="41">
        <v>100</v>
      </c>
      <c r="I8" s="57">
        <v>300</v>
      </c>
      <c r="J8" s="31">
        <f>I8/H8</f>
        <v>3</v>
      </c>
      <c r="K8" s="30">
        <f>I8/C8</f>
        <v>18.75</v>
      </c>
    </row>
    <row r="9" spans="1:11" ht="12.75" x14ac:dyDescent="0.2">
      <c r="A9" s="28">
        <v>15</v>
      </c>
      <c r="B9" s="10" t="s">
        <v>3</v>
      </c>
      <c r="C9" s="19">
        <v>270</v>
      </c>
      <c r="D9" s="41">
        <v>43000</v>
      </c>
      <c r="E9" s="46">
        <v>47736</v>
      </c>
      <c r="F9" s="29">
        <f>E9/D9</f>
        <v>1.1101395348837209</v>
      </c>
      <c r="G9" s="30">
        <f>E9/C9</f>
        <v>176.8</v>
      </c>
      <c r="H9" s="41">
        <v>5000</v>
      </c>
      <c r="I9" s="57">
        <v>14441</v>
      </c>
      <c r="J9" s="31">
        <f>I9/H9</f>
        <v>2.8881999999999999</v>
      </c>
      <c r="K9" s="30">
        <f>I9/C9</f>
        <v>53.485185185185188</v>
      </c>
    </row>
    <row r="10" spans="1:11" ht="12.75" x14ac:dyDescent="0.2">
      <c r="A10" s="28">
        <v>15</v>
      </c>
      <c r="B10" s="10" t="s">
        <v>4</v>
      </c>
      <c r="C10" s="19">
        <v>38</v>
      </c>
      <c r="D10" s="41">
        <v>1800</v>
      </c>
      <c r="E10" s="46">
        <v>850</v>
      </c>
      <c r="F10" s="29">
        <f>E10/D10</f>
        <v>0.47222222222222221</v>
      </c>
      <c r="G10" s="30">
        <f>E10/C10</f>
        <v>22.368421052631579</v>
      </c>
      <c r="H10" s="41">
        <v>500</v>
      </c>
      <c r="I10" s="57">
        <v>424</v>
      </c>
      <c r="J10" s="31">
        <f>I10/H10</f>
        <v>0.84799999999999998</v>
      </c>
      <c r="K10" s="30">
        <f>I10/C10</f>
        <v>11.157894736842104</v>
      </c>
    </row>
    <row r="11" spans="1:11" ht="12.75" x14ac:dyDescent="0.2">
      <c r="A11" s="28">
        <v>15</v>
      </c>
      <c r="B11" s="10" t="s">
        <v>5</v>
      </c>
      <c r="C11" s="19">
        <v>64</v>
      </c>
      <c r="D11" s="41">
        <v>6500</v>
      </c>
      <c r="E11" s="46">
        <v>10313.52</v>
      </c>
      <c r="F11" s="29">
        <f>E11/D11</f>
        <v>1.5866953846153846</v>
      </c>
      <c r="G11" s="30">
        <f>E11/C11</f>
        <v>161.14875000000001</v>
      </c>
      <c r="H11" s="41">
        <v>1000</v>
      </c>
      <c r="I11" s="57">
        <v>1600</v>
      </c>
      <c r="J11" s="31">
        <f>I11/H11</f>
        <v>1.6</v>
      </c>
      <c r="K11" s="30">
        <f>I11/C11</f>
        <v>25</v>
      </c>
    </row>
    <row r="12" spans="1:11" ht="12.75" x14ac:dyDescent="0.2">
      <c r="A12" s="28">
        <v>9</v>
      </c>
      <c r="B12" s="10" t="s">
        <v>6</v>
      </c>
      <c r="C12" s="19">
        <v>29</v>
      </c>
      <c r="D12" s="41">
        <v>2000</v>
      </c>
      <c r="E12" s="46">
        <v>2115</v>
      </c>
      <c r="F12" s="29">
        <f>E12/D12</f>
        <v>1.0575000000000001</v>
      </c>
      <c r="G12" s="30">
        <f>E12/C12</f>
        <v>72.931034482758619</v>
      </c>
      <c r="H12" s="41">
        <v>750</v>
      </c>
      <c r="I12" s="57">
        <v>1000</v>
      </c>
      <c r="J12" s="31">
        <f t="shared" ref="J12:J13" si="0">I12/H12</f>
        <v>1.3333333333333333</v>
      </c>
      <c r="K12" s="34">
        <v>0</v>
      </c>
    </row>
    <row r="13" spans="1:11" ht="12.75" x14ac:dyDescent="0.2">
      <c r="A13" s="28">
        <v>12</v>
      </c>
      <c r="B13" s="10" t="s">
        <v>7</v>
      </c>
      <c r="C13" s="19">
        <v>27</v>
      </c>
      <c r="D13" s="41">
        <v>1400</v>
      </c>
      <c r="E13" s="46">
        <v>1650</v>
      </c>
      <c r="F13" s="29">
        <f>E13/D13</f>
        <v>1.1785714285714286</v>
      </c>
      <c r="G13" s="30">
        <f>E13/C13</f>
        <v>61.111111111111114</v>
      </c>
      <c r="H13" s="41">
        <v>500</v>
      </c>
      <c r="I13" s="57">
        <v>0</v>
      </c>
      <c r="J13" s="31">
        <f t="shared" si="0"/>
        <v>0</v>
      </c>
      <c r="K13" s="30">
        <f>I13/C13</f>
        <v>0</v>
      </c>
    </row>
    <row r="14" spans="1:11" ht="12.75" x14ac:dyDescent="0.2">
      <c r="A14" s="28">
        <v>10</v>
      </c>
      <c r="B14" s="10" t="s">
        <v>8</v>
      </c>
      <c r="C14" s="19">
        <v>72</v>
      </c>
      <c r="D14" s="41">
        <v>22000</v>
      </c>
      <c r="E14" s="46">
        <v>4413</v>
      </c>
      <c r="F14" s="29">
        <f>E14/D14</f>
        <v>0.2005909090909091</v>
      </c>
      <c r="G14" s="30">
        <f>E14/C14</f>
        <v>61.291666666666664</v>
      </c>
      <c r="H14" s="41">
        <v>2000</v>
      </c>
      <c r="I14" s="57">
        <v>1000</v>
      </c>
      <c r="J14" s="31">
        <f>I14/H14</f>
        <v>0.5</v>
      </c>
      <c r="K14" s="30">
        <v>0</v>
      </c>
    </row>
    <row r="15" spans="1:11" ht="12.75" x14ac:dyDescent="0.2">
      <c r="A15" s="28">
        <v>10</v>
      </c>
      <c r="B15" s="10" t="s">
        <v>9</v>
      </c>
      <c r="C15" s="19">
        <v>25</v>
      </c>
      <c r="D15" s="41">
        <v>1250</v>
      </c>
      <c r="E15" s="46">
        <v>100</v>
      </c>
      <c r="F15" s="29">
        <f>E15/D15</f>
        <v>0.08</v>
      </c>
      <c r="G15" s="30">
        <f>E15/C15</f>
        <v>4</v>
      </c>
      <c r="H15" s="41">
        <v>0</v>
      </c>
      <c r="I15" s="57">
        <v>90</v>
      </c>
      <c r="J15" s="45" t="s">
        <v>71</v>
      </c>
      <c r="K15" s="34">
        <v>0</v>
      </c>
    </row>
    <row r="16" spans="1:11" ht="12.75" x14ac:dyDescent="0.2">
      <c r="A16" s="28">
        <v>12</v>
      </c>
      <c r="B16" s="10" t="s">
        <v>11</v>
      </c>
      <c r="C16" s="19">
        <v>19</v>
      </c>
      <c r="D16" s="41">
        <v>800</v>
      </c>
      <c r="E16" s="46">
        <v>0</v>
      </c>
      <c r="F16" s="29">
        <f>E16/D16</f>
        <v>0</v>
      </c>
      <c r="G16" s="30">
        <f>E16/C16</f>
        <v>0</v>
      </c>
      <c r="H16" s="41">
        <v>1000</v>
      </c>
      <c r="I16" s="57">
        <v>1268.92</v>
      </c>
      <c r="J16" s="31">
        <f>I16/H16</f>
        <v>1.26892</v>
      </c>
      <c r="K16" s="34">
        <f>I16/C16</f>
        <v>66.785263157894747</v>
      </c>
    </row>
    <row r="17" spans="1:11" ht="12.75" x14ac:dyDescent="0.2">
      <c r="A17" s="28">
        <v>13</v>
      </c>
      <c r="B17" s="10" t="s">
        <v>12</v>
      </c>
      <c r="C17" s="19">
        <v>16</v>
      </c>
      <c r="D17" s="41">
        <v>1800</v>
      </c>
      <c r="E17" s="46">
        <v>1200</v>
      </c>
      <c r="F17" s="29">
        <f>E17/D17</f>
        <v>0.66666666666666663</v>
      </c>
      <c r="G17" s="30">
        <f>E17/C17</f>
        <v>75</v>
      </c>
      <c r="H17" s="41">
        <v>800</v>
      </c>
      <c r="I17" s="57">
        <v>1161.5</v>
      </c>
      <c r="J17" s="31">
        <f>I17/H17</f>
        <v>1.451875</v>
      </c>
      <c r="K17" s="30">
        <f>I17/C17</f>
        <v>72.59375</v>
      </c>
    </row>
    <row r="18" spans="1:11" ht="12.75" x14ac:dyDescent="0.2">
      <c r="A18" s="28">
        <v>5</v>
      </c>
      <c r="B18" s="10" t="s">
        <v>13</v>
      </c>
      <c r="C18" s="19">
        <v>18</v>
      </c>
      <c r="D18" s="41">
        <v>700</v>
      </c>
      <c r="E18" s="46">
        <v>2800</v>
      </c>
      <c r="F18" s="29">
        <f>E18/D18</f>
        <v>4</v>
      </c>
      <c r="G18" s="30">
        <f>E18/C18</f>
        <v>155.55555555555554</v>
      </c>
      <c r="H18" s="41">
        <v>600</v>
      </c>
      <c r="I18" s="57">
        <v>0</v>
      </c>
      <c r="J18" s="31">
        <f>I18/H18</f>
        <v>0</v>
      </c>
      <c r="K18" s="30">
        <f>I18/C18</f>
        <v>0</v>
      </c>
    </row>
    <row r="19" spans="1:11" ht="12.75" x14ac:dyDescent="0.2">
      <c r="A19" s="28">
        <v>5</v>
      </c>
      <c r="B19" s="10" t="s">
        <v>14</v>
      </c>
      <c r="C19" s="19">
        <v>45</v>
      </c>
      <c r="D19" s="41">
        <v>3600</v>
      </c>
      <c r="E19" s="46">
        <v>4491</v>
      </c>
      <c r="F19" s="29">
        <f>E19/D19</f>
        <v>1.2475000000000001</v>
      </c>
      <c r="G19" s="30">
        <f>E19/C19</f>
        <v>99.8</v>
      </c>
      <c r="H19" s="41">
        <v>1600</v>
      </c>
      <c r="I19" s="57">
        <v>100</v>
      </c>
      <c r="J19" s="31">
        <f>I19/H19</f>
        <v>6.25E-2</v>
      </c>
      <c r="K19" s="30">
        <f>I19/C19</f>
        <v>2.2222222222222223</v>
      </c>
    </row>
    <row r="20" spans="1:11" ht="12.75" x14ac:dyDescent="0.2">
      <c r="A20" s="28">
        <v>5</v>
      </c>
      <c r="B20" s="10" t="s">
        <v>15</v>
      </c>
      <c r="C20" s="19">
        <v>18</v>
      </c>
      <c r="D20" s="41">
        <v>375</v>
      </c>
      <c r="E20" s="46">
        <v>0</v>
      </c>
      <c r="F20" s="29">
        <f>E20/D20</f>
        <v>0</v>
      </c>
      <c r="G20" s="30">
        <f>E20/C20</f>
        <v>0</v>
      </c>
      <c r="H20" s="41">
        <v>0</v>
      </c>
      <c r="I20" s="57">
        <v>0</v>
      </c>
      <c r="J20" s="45" t="s">
        <v>71</v>
      </c>
      <c r="K20" s="30">
        <f>I20/C20</f>
        <v>0</v>
      </c>
    </row>
    <row r="21" spans="1:11" ht="12.75" x14ac:dyDescent="0.2">
      <c r="A21" s="28">
        <v>3</v>
      </c>
      <c r="B21" s="10" t="s">
        <v>16</v>
      </c>
      <c r="C21" s="19">
        <v>34</v>
      </c>
      <c r="D21" s="41">
        <v>2000</v>
      </c>
      <c r="E21" s="46">
        <v>5525</v>
      </c>
      <c r="F21" s="29">
        <f>E21/D21</f>
        <v>2.7625000000000002</v>
      </c>
      <c r="G21" s="30">
        <f>E21/C21</f>
        <v>162.5</v>
      </c>
      <c r="H21" s="41">
        <v>2000</v>
      </c>
      <c r="I21" s="57">
        <v>321.5</v>
      </c>
      <c r="J21" s="31">
        <f>I21/H21</f>
        <v>0.16075</v>
      </c>
      <c r="K21" s="30">
        <f>I21/C21</f>
        <v>9.4558823529411757</v>
      </c>
    </row>
    <row r="22" spans="1:11" ht="12.75" x14ac:dyDescent="0.2">
      <c r="A22" s="28">
        <v>8</v>
      </c>
      <c r="B22" s="10" t="s">
        <v>17</v>
      </c>
      <c r="C22" s="19">
        <v>10</v>
      </c>
      <c r="D22" s="41">
        <v>0</v>
      </c>
      <c r="E22" s="46">
        <v>350</v>
      </c>
      <c r="F22" s="44" t="s">
        <v>71</v>
      </c>
      <c r="G22" s="30">
        <f>E22/C22</f>
        <v>35</v>
      </c>
      <c r="H22" s="41">
        <v>0</v>
      </c>
      <c r="I22" s="57">
        <v>352.76</v>
      </c>
      <c r="J22" s="44" t="s">
        <v>71</v>
      </c>
      <c r="K22" s="30">
        <f>I22/C22</f>
        <v>35.275999999999996</v>
      </c>
    </row>
    <row r="23" spans="1:11" ht="12.75" x14ac:dyDescent="0.2">
      <c r="A23" s="28">
        <v>15</v>
      </c>
      <c r="B23" s="10" t="s">
        <v>72</v>
      </c>
      <c r="C23" s="19">
        <v>36</v>
      </c>
      <c r="D23" s="41">
        <v>2295</v>
      </c>
      <c r="E23" s="46">
        <v>4272.8900000000003</v>
      </c>
      <c r="F23" s="29">
        <f>E23/D23</f>
        <v>1.8618257080610023</v>
      </c>
      <c r="G23" s="30">
        <f>E23/C23</f>
        <v>118.69138888888889</v>
      </c>
      <c r="H23" s="41">
        <v>500</v>
      </c>
      <c r="I23" s="57">
        <v>75</v>
      </c>
      <c r="J23" s="31">
        <f>I23/H23</f>
        <v>0.15</v>
      </c>
      <c r="K23" s="30">
        <f>I23/C23</f>
        <v>2.0833333333333335</v>
      </c>
    </row>
    <row r="24" spans="1:11" ht="12.75" x14ac:dyDescent="0.2">
      <c r="A24" s="28">
        <v>11</v>
      </c>
      <c r="B24" s="10" t="s">
        <v>18</v>
      </c>
      <c r="C24" s="19">
        <v>46</v>
      </c>
      <c r="D24" s="41">
        <v>5000</v>
      </c>
      <c r="E24" s="46">
        <v>4050</v>
      </c>
      <c r="F24" s="29">
        <f>E24/D24</f>
        <v>0.81</v>
      </c>
      <c r="G24" s="30">
        <f>E24/C24</f>
        <v>88.043478260869563</v>
      </c>
      <c r="H24" s="41">
        <v>3000</v>
      </c>
      <c r="I24" s="57">
        <v>4206</v>
      </c>
      <c r="J24" s="31">
        <f>I24/H24</f>
        <v>1.4019999999999999</v>
      </c>
      <c r="K24" s="30">
        <f>I24/C24</f>
        <v>91.434782608695656</v>
      </c>
    </row>
    <row r="25" spans="1:11" ht="12.75" x14ac:dyDescent="0.2">
      <c r="A25" s="28">
        <v>8</v>
      </c>
      <c r="B25" s="10" t="s">
        <v>19</v>
      </c>
      <c r="C25" s="19">
        <v>36</v>
      </c>
      <c r="D25" s="41">
        <v>3300</v>
      </c>
      <c r="E25" s="46">
        <v>4302</v>
      </c>
      <c r="F25" s="29">
        <f>E25/D25</f>
        <v>1.3036363636363637</v>
      </c>
      <c r="G25" s="30">
        <f>E25/C25</f>
        <v>119.5</v>
      </c>
      <c r="H25" s="41">
        <v>1500</v>
      </c>
      <c r="I25" s="57">
        <v>834.16</v>
      </c>
      <c r="J25" s="31">
        <f>I25/H25</f>
        <v>0.55610666666666664</v>
      </c>
      <c r="K25" s="34">
        <v>0</v>
      </c>
    </row>
    <row r="26" spans="1:11" ht="12.75" x14ac:dyDescent="0.2">
      <c r="A26" s="28">
        <v>1</v>
      </c>
      <c r="B26" s="10" t="s">
        <v>20</v>
      </c>
      <c r="C26" s="19">
        <v>278</v>
      </c>
      <c r="D26" s="41">
        <v>50000</v>
      </c>
      <c r="E26" s="46">
        <v>48357.66</v>
      </c>
      <c r="F26" s="29">
        <f>E26/D26</f>
        <v>0.96715320000000005</v>
      </c>
      <c r="G26" s="30">
        <f>E26/C26</f>
        <v>173.94841726618705</v>
      </c>
      <c r="H26" s="41">
        <v>5000</v>
      </c>
      <c r="I26" s="57">
        <v>17050.009999999998</v>
      </c>
      <c r="J26" s="31">
        <f>I26/H26</f>
        <v>3.4100019999999995</v>
      </c>
      <c r="K26" s="30">
        <f>I26/C26</f>
        <v>61.330971223021578</v>
      </c>
    </row>
    <row r="27" spans="1:11" ht="12.75" x14ac:dyDescent="0.2">
      <c r="A27" s="28">
        <v>1</v>
      </c>
      <c r="B27" s="10" t="s">
        <v>21</v>
      </c>
      <c r="C27" s="19">
        <v>28</v>
      </c>
      <c r="D27" s="41">
        <v>5000</v>
      </c>
      <c r="E27" s="46">
        <v>5056</v>
      </c>
      <c r="F27" s="29">
        <f>E27/D27</f>
        <v>1.0112000000000001</v>
      </c>
      <c r="G27" s="30">
        <f>E27/C27</f>
        <v>180.57142857142858</v>
      </c>
      <c r="H27" s="41">
        <v>1000</v>
      </c>
      <c r="I27" s="57">
        <v>75</v>
      </c>
      <c r="J27" s="31">
        <f>I27/H27</f>
        <v>7.4999999999999997E-2</v>
      </c>
      <c r="K27" s="34">
        <v>0</v>
      </c>
    </row>
    <row r="28" spans="1:11" ht="12.75" x14ac:dyDescent="0.2">
      <c r="A28" s="28">
        <v>1</v>
      </c>
      <c r="B28" s="10" t="s">
        <v>22</v>
      </c>
      <c r="C28" s="19">
        <v>18</v>
      </c>
      <c r="D28" s="41">
        <v>2700</v>
      </c>
      <c r="E28" s="46">
        <v>900</v>
      </c>
      <c r="F28" s="29">
        <f>E28/D28</f>
        <v>0.33333333333333331</v>
      </c>
      <c r="G28" s="30">
        <f>E28/C28</f>
        <v>50</v>
      </c>
      <c r="H28" s="41">
        <v>0</v>
      </c>
      <c r="I28" s="57">
        <v>200</v>
      </c>
      <c r="J28" s="45" t="s">
        <v>71</v>
      </c>
      <c r="K28" s="30">
        <f>I28/C28</f>
        <v>11.111111111111111</v>
      </c>
    </row>
    <row r="29" spans="1:11" ht="12.75" x14ac:dyDescent="0.2">
      <c r="A29" s="28">
        <v>1</v>
      </c>
      <c r="B29" s="10" t="s">
        <v>23</v>
      </c>
      <c r="C29" s="19">
        <v>57</v>
      </c>
      <c r="D29" s="41">
        <v>14000</v>
      </c>
      <c r="E29" s="46">
        <v>9493</v>
      </c>
      <c r="F29" s="29">
        <f>E29/D29</f>
        <v>0.67807142857142855</v>
      </c>
      <c r="G29" s="30">
        <f>E29/C29</f>
        <v>166.54385964912279</v>
      </c>
      <c r="H29" s="41">
        <v>2000</v>
      </c>
      <c r="I29" s="57">
        <v>3600</v>
      </c>
      <c r="J29" s="31">
        <f>I29/H29</f>
        <v>1.8</v>
      </c>
      <c r="K29" s="30">
        <f>I29/C29</f>
        <v>63.157894736842103</v>
      </c>
    </row>
    <row r="30" spans="1:11" ht="12.75" x14ac:dyDescent="0.2">
      <c r="A30" s="28">
        <v>1</v>
      </c>
      <c r="B30" s="10" t="s">
        <v>24</v>
      </c>
      <c r="C30" s="19">
        <v>14</v>
      </c>
      <c r="D30" s="41">
        <v>1500</v>
      </c>
      <c r="E30" s="46">
        <v>713</v>
      </c>
      <c r="F30" s="29">
        <f>E30/D30</f>
        <v>0.47533333333333333</v>
      </c>
      <c r="G30" s="30">
        <f>E30/C30</f>
        <v>50.928571428571431</v>
      </c>
      <c r="H30" s="41">
        <v>1500</v>
      </c>
      <c r="I30" s="57">
        <v>2104.17</v>
      </c>
      <c r="J30" s="31">
        <f>I30/H30</f>
        <v>1.4027800000000001</v>
      </c>
      <c r="K30" s="30">
        <f>I30/C30</f>
        <v>150.29785714285714</v>
      </c>
    </row>
    <row r="31" spans="1:11" ht="12.75" x14ac:dyDescent="0.2">
      <c r="A31" s="28">
        <v>4</v>
      </c>
      <c r="B31" s="12" t="s">
        <v>25</v>
      </c>
      <c r="C31" s="19">
        <v>132</v>
      </c>
      <c r="D31" s="41">
        <v>25000</v>
      </c>
      <c r="E31" s="46">
        <v>14054</v>
      </c>
      <c r="F31" s="29">
        <f>E31/D31</f>
        <v>0.56215999999999999</v>
      </c>
      <c r="G31" s="30">
        <f>E31/C31</f>
        <v>106.46969696969697</v>
      </c>
      <c r="H31" s="41">
        <v>1000</v>
      </c>
      <c r="I31" s="57">
        <v>758</v>
      </c>
      <c r="J31" s="31">
        <f>I31/H31</f>
        <v>0.75800000000000001</v>
      </c>
      <c r="K31" s="30">
        <f>I31/C31</f>
        <v>5.7424242424242422</v>
      </c>
    </row>
    <row r="32" spans="1:11" ht="12.75" x14ac:dyDescent="0.2">
      <c r="A32" s="28">
        <v>2</v>
      </c>
      <c r="B32" s="12" t="s">
        <v>26</v>
      </c>
      <c r="C32" s="19">
        <v>12</v>
      </c>
      <c r="D32" s="41">
        <v>3200</v>
      </c>
      <c r="E32" s="46">
        <v>3145</v>
      </c>
      <c r="F32" s="29">
        <f>E32/D32</f>
        <v>0.98281249999999998</v>
      </c>
      <c r="G32" s="30">
        <f>E32/C32</f>
        <v>262.08333333333331</v>
      </c>
      <c r="H32" s="41">
        <v>100</v>
      </c>
      <c r="I32" s="57">
        <v>100</v>
      </c>
      <c r="J32" s="31">
        <f t="shared" ref="J32:J33" si="1">I32/H32</f>
        <v>1</v>
      </c>
      <c r="K32" s="34">
        <v>0</v>
      </c>
    </row>
    <row r="33" spans="1:11" ht="12.75" x14ac:dyDescent="0.2">
      <c r="A33" s="28">
        <v>3</v>
      </c>
      <c r="B33" s="12" t="s">
        <v>27</v>
      </c>
      <c r="C33" s="19">
        <v>28</v>
      </c>
      <c r="D33" s="41">
        <v>3000</v>
      </c>
      <c r="E33" s="46">
        <v>5173.55</v>
      </c>
      <c r="F33" s="29">
        <f>E33/D33</f>
        <v>1.7245166666666667</v>
      </c>
      <c r="G33" s="30">
        <f>E33/C33</f>
        <v>184.76964285714286</v>
      </c>
      <c r="H33" s="41">
        <v>1000</v>
      </c>
      <c r="I33" s="57">
        <v>343</v>
      </c>
      <c r="J33" s="31">
        <f t="shared" si="1"/>
        <v>0.34300000000000003</v>
      </c>
      <c r="K33" s="30">
        <f>I33/C33</f>
        <v>12.25</v>
      </c>
    </row>
    <row r="34" spans="1:11" ht="12.75" x14ac:dyDescent="0.2">
      <c r="A34" s="28">
        <v>9</v>
      </c>
      <c r="B34" s="13" t="s">
        <v>28</v>
      </c>
      <c r="C34" s="19">
        <v>67</v>
      </c>
      <c r="D34" s="41">
        <v>12250</v>
      </c>
      <c r="E34" s="46">
        <v>9277.35</v>
      </c>
      <c r="F34" s="29">
        <f>E34/D34</f>
        <v>0.75733469387755104</v>
      </c>
      <c r="G34" s="30">
        <f>E34/C34</f>
        <v>138.4679104477612</v>
      </c>
      <c r="H34" s="41">
        <v>1000</v>
      </c>
      <c r="I34" s="57">
        <v>1207.1400000000001</v>
      </c>
      <c r="J34" s="31">
        <f t="shared" ref="J34:J40" si="2">I34/H34</f>
        <v>1.2071400000000001</v>
      </c>
      <c r="K34" s="30">
        <f>I34/C34</f>
        <v>18.017014925373136</v>
      </c>
    </row>
    <row r="35" spans="1:11" ht="12.75" x14ac:dyDescent="0.2">
      <c r="A35" s="28">
        <v>3</v>
      </c>
      <c r="B35" s="10" t="s">
        <v>29</v>
      </c>
      <c r="C35" s="19">
        <v>38</v>
      </c>
      <c r="D35" s="41">
        <v>11000</v>
      </c>
      <c r="E35" s="46">
        <v>4870</v>
      </c>
      <c r="F35" s="29">
        <f>E35/D35</f>
        <v>0.44272727272727275</v>
      </c>
      <c r="G35" s="30">
        <f>E35/C35</f>
        <v>128.15789473684211</v>
      </c>
      <c r="H35" s="41">
        <v>1250</v>
      </c>
      <c r="I35" s="57">
        <v>1975</v>
      </c>
      <c r="J35" s="31">
        <f t="shared" si="2"/>
        <v>1.58</v>
      </c>
      <c r="K35" s="30">
        <f>I35/C35</f>
        <v>51.973684210526315</v>
      </c>
    </row>
    <row r="36" spans="1:11" ht="12.75" x14ac:dyDescent="0.2">
      <c r="A36" s="28">
        <v>13</v>
      </c>
      <c r="B36" s="10" t="s">
        <v>30</v>
      </c>
      <c r="C36" s="19">
        <v>15</v>
      </c>
      <c r="D36" s="41">
        <v>1000</v>
      </c>
      <c r="E36" s="46">
        <v>0</v>
      </c>
      <c r="F36" s="29">
        <f>E36/D36</f>
        <v>0</v>
      </c>
      <c r="G36" s="30">
        <f>E36/C36</f>
        <v>0</v>
      </c>
      <c r="H36" s="41">
        <v>1500</v>
      </c>
      <c r="I36" s="57">
        <v>60</v>
      </c>
      <c r="J36" s="31">
        <f t="shared" si="2"/>
        <v>0.04</v>
      </c>
      <c r="K36" s="34">
        <v>0</v>
      </c>
    </row>
    <row r="37" spans="1:11" ht="12.75" x14ac:dyDescent="0.2">
      <c r="A37" s="28">
        <v>8</v>
      </c>
      <c r="B37" s="10" t="s">
        <v>31</v>
      </c>
      <c r="C37" s="19">
        <v>97</v>
      </c>
      <c r="D37" s="41">
        <v>4500</v>
      </c>
      <c r="E37" s="46">
        <v>11125.5</v>
      </c>
      <c r="F37" s="29">
        <f>E37/D37</f>
        <v>2.4723333333333333</v>
      </c>
      <c r="G37" s="30">
        <f>E37/C37</f>
        <v>114.69587628865979</v>
      </c>
      <c r="H37" s="41">
        <v>1800</v>
      </c>
      <c r="I37" s="57">
        <v>756.92</v>
      </c>
      <c r="J37" s="31">
        <f t="shared" si="2"/>
        <v>0.42051111111111111</v>
      </c>
      <c r="K37" s="30">
        <f>I37/C37</f>
        <v>7.8032989690721646</v>
      </c>
    </row>
    <row r="38" spans="1:11" ht="12.75" x14ac:dyDescent="0.2">
      <c r="A38" s="28">
        <v>1</v>
      </c>
      <c r="B38" s="10" t="s">
        <v>32</v>
      </c>
      <c r="C38" s="19">
        <v>18</v>
      </c>
      <c r="D38" s="41">
        <v>250</v>
      </c>
      <c r="E38" s="46">
        <v>1075</v>
      </c>
      <c r="F38" s="29">
        <f>E38/D38</f>
        <v>4.3</v>
      </c>
      <c r="G38" s="30">
        <f>E38/C38</f>
        <v>59.722222222222221</v>
      </c>
      <c r="H38" s="41">
        <v>500</v>
      </c>
      <c r="I38" s="57">
        <v>0</v>
      </c>
      <c r="J38" s="31">
        <f t="shared" si="2"/>
        <v>0</v>
      </c>
      <c r="K38" s="30">
        <f>I38/C38</f>
        <v>0</v>
      </c>
    </row>
    <row r="39" spans="1:11" ht="12.75" x14ac:dyDescent="0.2">
      <c r="A39" s="28">
        <v>12</v>
      </c>
      <c r="B39" s="10" t="s">
        <v>33</v>
      </c>
      <c r="C39" s="19">
        <v>30</v>
      </c>
      <c r="D39" s="41">
        <v>3000</v>
      </c>
      <c r="E39" s="46">
        <v>1080</v>
      </c>
      <c r="F39" s="29">
        <f>E39/D39</f>
        <v>0.36</v>
      </c>
      <c r="G39" s="30">
        <f>E39/C39</f>
        <v>36</v>
      </c>
      <c r="H39" s="41">
        <v>250</v>
      </c>
      <c r="I39" s="57">
        <v>100</v>
      </c>
      <c r="J39" s="31">
        <f t="shared" si="2"/>
        <v>0.4</v>
      </c>
      <c r="K39" s="34">
        <v>0</v>
      </c>
    </row>
    <row r="40" spans="1:11" ht="12.75" x14ac:dyDescent="0.2">
      <c r="A40" s="28">
        <v>7</v>
      </c>
      <c r="B40" s="10" t="s">
        <v>34</v>
      </c>
      <c r="C40" s="19">
        <v>59</v>
      </c>
      <c r="D40" s="41">
        <v>11000</v>
      </c>
      <c r="E40" s="56">
        <v>10555.45</v>
      </c>
      <c r="F40" s="29">
        <f>E40/D40</f>
        <v>0.95958636363636374</v>
      </c>
      <c r="G40" s="30">
        <f>E40/C40</f>
        <v>178.90593220338985</v>
      </c>
      <c r="H40" s="41">
        <v>1000</v>
      </c>
      <c r="I40" s="57">
        <v>1197.5</v>
      </c>
      <c r="J40" s="31">
        <f t="shared" si="2"/>
        <v>1.1975</v>
      </c>
      <c r="K40" s="30">
        <f>I40/C40</f>
        <v>20.296610169491526</v>
      </c>
    </row>
    <row r="41" spans="1:11" ht="12.75" x14ac:dyDescent="0.2">
      <c r="A41" s="28">
        <v>16</v>
      </c>
      <c r="B41" s="10" t="s">
        <v>35</v>
      </c>
      <c r="C41" s="19">
        <v>21</v>
      </c>
      <c r="D41" s="41">
        <v>2600</v>
      </c>
      <c r="E41" s="56">
        <v>100</v>
      </c>
      <c r="F41" s="29">
        <f>E41/D41</f>
        <v>3.8461538461538464E-2</v>
      </c>
      <c r="G41" s="30">
        <f>E41/C41</f>
        <v>4.7619047619047619</v>
      </c>
      <c r="H41" s="41">
        <v>0</v>
      </c>
      <c r="I41" s="57">
        <v>0</v>
      </c>
      <c r="J41" s="45" t="s">
        <v>71</v>
      </c>
      <c r="K41" s="30">
        <f>I41/C41</f>
        <v>0</v>
      </c>
    </row>
    <row r="42" spans="1:11" ht="12.75" x14ac:dyDescent="0.2">
      <c r="A42" s="28">
        <v>16</v>
      </c>
      <c r="B42" s="10" t="s">
        <v>36</v>
      </c>
      <c r="C42" s="19">
        <v>27</v>
      </c>
      <c r="D42" s="41">
        <v>2000</v>
      </c>
      <c r="E42" s="56">
        <v>220</v>
      </c>
      <c r="F42" s="29">
        <f>E42/D42</f>
        <v>0.11</v>
      </c>
      <c r="G42" s="30">
        <f>E42/C42</f>
        <v>8.1481481481481488</v>
      </c>
      <c r="H42" s="41">
        <v>0</v>
      </c>
      <c r="I42" s="57">
        <v>0</v>
      </c>
      <c r="J42" s="45" t="s">
        <v>71</v>
      </c>
      <c r="K42" s="34">
        <v>0</v>
      </c>
    </row>
    <row r="43" spans="1:11" ht="12.75" x14ac:dyDescent="0.2">
      <c r="A43" s="28">
        <v>5</v>
      </c>
      <c r="B43" s="10" t="s">
        <v>37</v>
      </c>
      <c r="C43" s="19">
        <v>77</v>
      </c>
      <c r="D43" s="41">
        <v>8600</v>
      </c>
      <c r="E43" s="56">
        <v>20895</v>
      </c>
      <c r="F43" s="29">
        <f>E43/D43</f>
        <v>2.4296511627906976</v>
      </c>
      <c r="G43" s="30">
        <f>E43/C43</f>
        <v>271.36363636363637</v>
      </c>
      <c r="H43" s="41">
        <v>1600</v>
      </c>
      <c r="I43" s="57">
        <v>4071</v>
      </c>
      <c r="J43" s="31">
        <f>I43/H43</f>
        <v>2.5443750000000001</v>
      </c>
      <c r="K43" s="30">
        <f>I43/C43</f>
        <v>52.870129870129873</v>
      </c>
    </row>
    <row r="44" spans="1:11" ht="12.75" x14ac:dyDescent="0.2">
      <c r="A44" s="28">
        <v>16</v>
      </c>
      <c r="B44" s="10" t="s">
        <v>38</v>
      </c>
      <c r="C44" s="19">
        <v>13</v>
      </c>
      <c r="D44" s="41">
        <v>1000</v>
      </c>
      <c r="E44" s="56">
        <v>1100</v>
      </c>
      <c r="F44" s="29">
        <f>E44/D44</f>
        <v>1.1000000000000001</v>
      </c>
      <c r="G44" s="30">
        <f>E44/C44</f>
        <v>84.615384615384613</v>
      </c>
      <c r="H44" s="41">
        <v>0</v>
      </c>
      <c r="I44" s="57">
        <v>0</v>
      </c>
      <c r="J44" s="45" t="s">
        <v>71</v>
      </c>
      <c r="K44" s="34">
        <v>0</v>
      </c>
    </row>
    <row r="45" spans="1:11" ht="12.75" x14ac:dyDescent="0.2">
      <c r="A45" s="28">
        <v>7</v>
      </c>
      <c r="B45" s="10" t="s">
        <v>39</v>
      </c>
      <c r="C45" s="19">
        <v>27</v>
      </c>
      <c r="D45" s="41">
        <v>3000</v>
      </c>
      <c r="E45" s="56">
        <v>2840.99</v>
      </c>
      <c r="F45" s="29">
        <f>E45/D45</f>
        <v>0.9469966666666666</v>
      </c>
      <c r="G45" s="30">
        <f>E45/C45</f>
        <v>105.22185185185184</v>
      </c>
      <c r="H45" s="41">
        <v>1000</v>
      </c>
      <c r="I45" s="57">
        <v>3212.5</v>
      </c>
      <c r="J45" s="31">
        <f t="shared" ref="J45:J46" si="3">I45/H45</f>
        <v>3.2124999999999999</v>
      </c>
      <c r="K45" s="30">
        <f>I45/C45</f>
        <v>118.98148148148148</v>
      </c>
    </row>
    <row r="46" spans="1:11" ht="12.75" x14ac:dyDescent="0.2">
      <c r="A46" s="28">
        <v>7</v>
      </c>
      <c r="B46" s="10" t="s">
        <v>40</v>
      </c>
      <c r="C46" s="19">
        <v>30</v>
      </c>
      <c r="D46" s="41">
        <v>3000</v>
      </c>
      <c r="E46" s="56">
        <v>3075</v>
      </c>
      <c r="F46" s="29">
        <f>E46/D46</f>
        <v>1.0249999999999999</v>
      </c>
      <c r="G46" s="30">
        <f>E46/C46</f>
        <v>102.5</v>
      </c>
      <c r="H46" s="41">
        <v>1000</v>
      </c>
      <c r="I46" s="57">
        <v>817.5</v>
      </c>
      <c r="J46" s="31">
        <f t="shared" si="3"/>
        <v>0.8175</v>
      </c>
      <c r="K46" s="34">
        <v>0</v>
      </c>
    </row>
    <row r="47" spans="1:11" ht="12.75" x14ac:dyDescent="0.2">
      <c r="A47" s="28">
        <v>4</v>
      </c>
      <c r="B47" s="10" t="s">
        <v>41</v>
      </c>
      <c r="C47" s="19">
        <v>79</v>
      </c>
      <c r="D47" s="41">
        <v>5000</v>
      </c>
      <c r="E47" s="56">
        <v>9018.3799999999992</v>
      </c>
      <c r="F47" s="29">
        <f>E47/D47</f>
        <v>1.8036759999999998</v>
      </c>
      <c r="G47" s="30">
        <f>E47/C47</f>
        <v>114.15670886075948</v>
      </c>
      <c r="H47" s="41">
        <v>6500</v>
      </c>
      <c r="I47" s="57">
        <v>11420</v>
      </c>
      <c r="J47" s="31">
        <f>I47/H47</f>
        <v>1.756923076923077</v>
      </c>
      <c r="K47" s="30">
        <f>I47/C47</f>
        <v>144.55696202531647</v>
      </c>
    </row>
    <row r="48" spans="1:11" ht="12.75" x14ac:dyDescent="0.2">
      <c r="A48" s="28">
        <v>14</v>
      </c>
      <c r="B48" s="10" t="s">
        <v>42</v>
      </c>
      <c r="C48" s="19">
        <v>133</v>
      </c>
      <c r="D48" s="41">
        <v>14000</v>
      </c>
      <c r="E48" s="56">
        <v>13890</v>
      </c>
      <c r="F48" s="29">
        <f>E48/D48</f>
        <v>0.9921428571428571</v>
      </c>
      <c r="G48" s="30">
        <f>E48/C48</f>
        <v>104.43609022556392</v>
      </c>
      <c r="H48" s="41">
        <v>1000</v>
      </c>
      <c r="I48" s="57">
        <v>280</v>
      </c>
      <c r="J48" s="31">
        <f>I48/H48</f>
        <v>0.28000000000000003</v>
      </c>
      <c r="K48" s="30">
        <f>I48/C48</f>
        <v>2.1052631578947367</v>
      </c>
    </row>
    <row r="49" spans="1:11" ht="12.75" x14ac:dyDescent="0.2">
      <c r="A49" s="28">
        <v>14</v>
      </c>
      <c r="B49" s="10" t="s">
        <v>43</v>
      </c>
      <c r="C49" s="19">
        <v>21</v>
      </c>
      <c r="D49" s="41">
        <v>1900</v>
      </c>
      <c r="E49" s="56">
        <v>1051.8399999999999</v>
      </c>
      <c r="F49" s="29">
        <f>E49/D49</f>
        <v>0.55359999999999998</v>
      </c>
      <c r="G49" s="30">
        <f>E49/C49</f>
        <v>50.087619047619043</v>
      </c>
      <c r="H49" s="41">
        <v>500</v>
      </c>
      <c r="I49" s="57">
        <v>250</v>
      </c>
      <c r="J49" s="31">
        <f>I49/H49</f>
        <v>0.5</v>
      </c>
      <c r="K49" s="34">
        <v>0</v>
      </c>
    </row>
    <row r="50" spans="1:11" ht="12.75" x14ac:dyDescent="0.2">
      <c r="A50" s="28">
        <v>14</v>
      </c>
      <c r="B50" s="10" t="s">
        <v>44</v>
      </c>
      <c r="C50" s="19">
        <v>73</v>
      </c>
      <c r="D50" s="41">
        <v>3000</v>
      </c>
      <c r="E50" s="56">
        <v>2325</v>
      </c>
      <c r="F50" s="29">
        <f>E50/D50</f>
        <v>0.77500000000000002</v>
      </c>
      <c r="G50" s="30">
        <f>E50/C50</f>
        <v>31.849315068493151</v>
      </c>
      <c r="H50" s="41">
        <v>3000</v>
      </c>
      <c r="I50" s="57">
        <v>2948</v>
      </c>
      <c r="J50" s="31">
        <f>I50/H50</f>
        <v>0.98266666666666669</v>
      </c>
      <c r="K50" s="30">
        <f>I50/C50</f>
        <v>40.38356164383562</v>
      </c>
    </row>
    <row r="51" spans="1:11" ht="12.75" x14ac:dyDescent="0.2">
      <c r="A51" s="28">
        <v>13</v>
      </c>
      <c r="B51" s="10" t="s">
        <v>45</v>
      </c>
      <c r="C51" s="19">
        <v>34</v>
      </c>
      <c r="D51" s="41">
        <v>5280</v>
      </c>
      <c r="E51" s="56">
        <v>4839</v>
      </c>
      <c r="F51" s="29">
        <f>E51/D51</f>
        <v>0.91647727272727275</v>
      </c>
      <c r="G51" s="30">
        <f>E51/C51</f>
        <v>142.3235294117647</v>
      </c>
      <c r="H51" s="41">
        <v>2000</v>
      </c>
      <c r="I51" s="57">
        <v>1367</v>
      </c>
      <c r="J51" s="31">
        <f t="shared" ref="J51:J52" si="4">I51/H51</f>
        <v>0.6835</v>
      </c>
      <c r="K51" s="34">
        <v>0</v>
      </c>
    </row>
    <row r="52" spans="1:11" ht="12.75" x14ac:dyDescent="0.2">
      <c r="A52" s="28">
        <v>8</v>
      </c>
      <c r="B52" s="10" t="s">
        <v>46</v>
      </c>
      <c r="C52" s="19">
        <v>56</v>
      </c>
      <c r="D52" s="41">
        <v>5500</v>
      </c>
      <c r="E52" s="56">
        <v>3807.5</v>
      </c>
      <c r="F52" s="29">
        <f>E52/D52</f>
        <v>0.69227272727272726</v>
      </c>
      <c r="G52" s="30">
        <f>E52/C52</f>
        <v>67.991071428571431</v>
      </c>
      <c r="H52" s="41">
        <v>3000</v>
      </c>
      <c r="I52" s="57">
        <v>1320.3</v>
      </c>
      <c r="J52" s="31">
        <f t="shared" si="4"/>
        <v>0.44009999999999999</v>
      </c>
      <c r="K52" s="30">
        <f>I52/C52</f>
        <v>23.576785714285712</v>
      </c>
    </row>
    <row r="53" spans="1:11" ht="12.75" x14ac:dyDescent="0.2">
      <c r="A53" s="28">
        <v>15</v>
      </c>
      <c r="B53" s="10" t="s">
        <v>47</v>
      </c>
      <c r="C53" s="19">
        <v>26</v>
      </c>
      <c r="D53" s="41">
        <v>3000</v>
      </c>
      <c r="E53" s="56">
        <v>4775</v>
      </c>
      <c r="F53" s="29">
        <f>E53/D53</f>
        <v>1.5916666666666666</v>
      </c>
      <c r="G53" s="30">
        <f>E53/C53</f>
        <v>183.65384615384616</v>
      </c>
      <c r="H53" s="41">
        <v>500</v>
      </c>
      <c r="I53" s="57">
        <v>70.55</v>
      </c>
      <c r="J53" s="31">
        <f>I53/H53</f>
        <v>0.1411</v>
      </c>
      <c r="K53" s="34">
        <v>0</v>
      </c>
    </row>
    <row r="54" spans="1:11" ht="12.75" x14ac:dyDescent="0.2">
      <c r="A54" s="28">
        <v>11</v>
      </c>
      <c r="B54" s="10" t="s">
        <v>48</v>
      </c>
      <c r="C54" s="19">
        <v>34</v>
      </c>
      <c r="D54" s="41">
        <v>3000</v>
      </c>
      <c r="E54" s="56">
        <v>995</v>
      </c>
      <c r="F54" s="29">
        <f>E54/D54</f>
        <v>0.33166666666666667</v>
      </c>
      <c r="G54" s="30">
        <f>E54/C54</f>
        <v>29.264705882352942</v>
      </c>
      <c r="H54" s="41">
        <v>2000</v>
      </c>
      <c r="I54" s="57">
        <v>479.67</v>
      </c>
      <c r="J54" s="31">
        <f>I54/H54</f>
        <v>0.23983500000000002</v>
      </c>
      <c r="K54" s="30">
        <f>I54/C54</f>
        <v>14.10794117647059</v>
      </c>
    </row>
    <row r="55" spans="1:11" ht="12.75" x14ac:dyDescent="0.2">
      <c r="A55" s="28">
        <v>6</v>
      </c>
      <c r="B55" s="10" t="s">
        <v>49</v>
      </c>
      <c r="C55" s="19">
        <v>65</v>
      </c>
      <c r="D55" s="41">
        <v>6000</v>
      </c>
      <c r="E55" s="56">
        <v>6535</v>
      </c>
      <c r="F55" s="29">
        <f>E55/D55</f>
        <v>1.0891666666666666</v>
      </c>
      <c r="G55" s="30">
        <f>E55/C55</f>
        <v>100.53846153846153</v>
      </c>
      <c r="H55" s="41">
        <v>4000</v>
      </c>
      <c r="I55" s="47">
        <v>550</v>
      </c>
      <c r="J55" s="31">
        <f>I55/H55</f>
        <v>0.13750000000000001</v>
      </c>
      <c r="K55" s="30">
        <f>I55/C55</f>
        <v>8.4615384615384617</v>
      </c>
    </row>
    <row r="56" spans="1:11" ht="12.75" x14ac:dyDescent="0.2">
      <c r="A56" s="28">
        <v>6</v>
      </c>
      <c r="B56" s="10" t="s">
        <v>50</v>
      </c>
      <c r="C56" s="19">
        <v>48</v>
      </c>
      <c r="D56" s="41">
        <v>3300</v>
      </c>
      <c r="E56" s="56">
        <v>2858</v>
      </c>
      <c r="F56" s="29">
        <f>E56/D56</f>
        <v>0.86606060606060609</v>
      </c>
      <c r="G56" s="30">
        <f>E56/C56</f>
        <v>59.541666666666664</v>
      </c>
      <c r="H56" s="41">
        <v>0</v>
      </c>
      <c r="I56" s="47">
        <v>2159</v>
      </c>
      <c r="J56" s="45" t="s">
        <v>71</v>
      </c>
      <c r="K56" s="30">
        <v>0</v>
      </c>
    </row>
    <row r="57" spans="1:11" ht="12.75" x14ac:dyDescent="0.2">
      <c r="A57" s="28">
        <v>8</v>
      </c>
      <c r="B57" s="10" t="s">
        <v>51</v>
      </c>
      <c r="C57" s="20">
        <v>23</v>
      </c>
      <c r="D57" s="41">
        <v>500</v>
      </c>
      <c r="E57" s="46">
        <v>4040</v>
      </c>
      <c r="F57" s="29">
        <f>E57/D57</f>
        <v>8.08</v>
      </c>
      <c r="G57" s="30">
        <f>E57/C57</f>
        <v>175.65217391304347</v>
      </c>
      <c r="H57" s="41">
        <v>500</v>
      </c>
      <c r="I57" s="47">
        <v>30</v>
      </c>
      <c r="J57" s="31">
        <f>I57/H57</f>
        <v>0.06</v>
      </c>
      <c r="K57" s="34">
        <f>I57/C57</f>
        <v>1.3043478260869565</v>
      </c>
    </row>
    <row r="58" spans="1:11" ht="12.75" x14ac:dyDescent="0.2">
      <c r="A58" s="28">
        <v>13</v>
      </c>
      <c r="B58" s="10" t="s">
        <v>69</v>
      </c>
      <c r="C58" s="20">
        <v>25</v>
      </c>
      <c r="D58" s="41">
        <v>0</v>
      </c>
      <c r="E58" s="56">
        <v>1000</v>
      </c>
      <c r="F58" s="45" t="s">
        <v>71</v>
      </c>
      <c r="G58" s="30">
        <f>E58/C58</f>
        <v>40</v>
      </c>
      <c r="H58" s="41">
        <v>0</v>
      </c>
      <c r="I58" s="57">
        <v>455</v>
      </c>
      <c r="J58" s="45" t="s">
        <v>71</v>
      </c>
      <c r="K58" s="30">
        <f>I58/C58</f>
        <v>18.2</v>
      </c>
    </row>
    <row r="59" spans="1:11" ht="12.75" x14ac:dyDescent="0.2">
      <c r="A59" s="28">
        <v>2</v>
      </c>
      <c r="B59" s="10" t="s">
        <v>52</v>
      </c>
      <c r="C59" s="19">
        <v>34</v>
      </c>
      <c r="D59" s="41">
        <v>5000</v>
      </c>
      <c r="E59" s="56">
        <v>11311.4</v>
      </c>
      <c r="F59" s="29">
        <f>E59/D59</f>
        <v>2.2622800000000001</v>
      </c>
      <c r="G59" s="30">
        <f>E59/C59</f>
        <v>332.68823529411765</v>
      </c>
      <c r="H59" s="41">
        <v>1000</v>
      </c>
      <c r="I59" s="57">
        <v>535</v>
      </c>
      <c r="J59" s="31">
        <f>I59/H59</f>
        <v>0.53500000000000003</v>
      </c>
      <c r="K59" s="34">
        <v>0</v>
      </c>
    </row>
    <row r="60" spans="1:11" ht="12.75" x14ac:dyDescent="0.2">
      <c r="A60" s="28">
        <v>7</v>
      </c>
      <c r="B60" s="10" t="s">
        <v>53</v>
      </c>
      <c r="C60" s="19">
        <v>14</v>
      </c>
      <c r="D60" s="41">
        <v>1400</v>
      </c>
      <c r="E60" s="56">
        <v>2330</v>
      </c>
      <c r="F60" s="29">
        <f>E60/D60</f>
        <v>1.6642857142857144</v>
      </c>
      <c r="G60" s="30">
        <f>E60/C60</f>
        <v>166.42857142857142</v>
      </c>
      <c r="H60" s="41">
        <v>500</v>
      </c>
      <c r="I60" s="57">
        <v>1017.5</v>
      </c>
      <c r="J60" s="31">
        <f>I60/H60</f>
        <v>2.0350000000000001</v>
      </c>
      <c r="K60" s="30">
        <f>I60/C60</f>
        <v>72.678571428571431</v>
      </c>
    </row>
    <row r="61" spans="1:11" ht="12.75" x14ac:dyDescent="0.2">
      <c r="A61" s="28">
        <v>9</v>
      </c>
      <c r="B61" s="10" t="s">
        <v>54</v>
      </c>
      <c r="C61" s="19">
        <v>114</v>
      </c>
      <c r="D61" s="41">
        <v>10000</v>
      </c>
      <c r="E61" s="56">
        <v>15626.67</v>
      </c>
      <c r="F61" s="29">
        <f>E61/D61</f>
        <v>1.562667</v>
      </c>
      <c r="G61" s="30">
        <f>E61/C61</f>
        <v>137.07605263157896</v>
      </c>
      <c r="H61" s="41">
        <v>1000</v>
      </c>
      <c r="I61" s="57">
        <v>2600</v>
      </c>
      <c r="J61" s="31">
        <f>I61/H61</f>
        <v>2.6</v>
      </c>
      <c r="K61" s="30">
        <f>I61/C61</f>
        <v>22.807017543859651</v>
      </c>
    </row>
    <row r="62" spans="1:11" ht="12.75" x14ac:dyDescent="0.2">
      <c r="A62" s="28">
        <v>3</v>
      </c>
      <c r="B62" s="10" t="s">
        <v>55</v>
      </c>
      <c r="C62" s="19">
        <v>73</v>
      </c>
      <c r="D62" s="41">
        <v>7500</v>
      </c>
      <c r="E62" s="56">
        <v>3350</v>
      </c>
      <c r="F62" s="29">
        <f>E62/D62</f>
        <v>0.44666666666666666</v>
      </c>
      <c r="G62" s="30">
        <f>E62/C62</f>
        <v>45.890410958904113</v>
      </c>
      <c r="H62" s="41">
        <v>2000</v>
      </c>
      <c r="I62" s="57">
        <v>1030</v>
      </c>
      <c r="J62" s="31">
        <f>I62/H62</f>
        <v>0.51500000000000001</v>
      </c>
      <c r="K62" s="30">
        <f>I62/C62</f>
        <v>14.109589041095891</v>
      </c>
    </row>
    <row r="63" spans="1:11" ht="12.75" x14ac:dyDescent="0.2">
      <c r="A63" s="28">
        <v>11</v>
      </c>
      <c r="B63" s="10" t="s">
        <v>56</v>
      </c>
      <c r="C63" s="19">
        <v>49</v>
      </c>
      <c r="D63" s="41">
        <v>2000</v>
      </c>
      <c r="E63" s="56">
        <v>1100</v>
      </c>
      <c r="F63" s="29">
        <f>E63/D63</f>
        <v>0.55000000000000004</v>
      </c>
      <c r="G63" s="30">
        <f>E63/C63</f>
        <v>22.448979591836736</v>
      </c>
      <c r="H63" s="41">
        <v>1000</v>
      </c>
      <c r="I63" s="47">
        <v>300</v>
      </c>
      <c r="J63" s="31">
        <f>I63/H63</f>
        <v>0.3</v>
      </c>
      <c r="K63" s="30">
        <f>I63/C63</f>
        <v>6.1224489795918364</v>
      </c>
    </row>
    <row r="64" spans="1:11" ht="12.75" x14ac:dyDescent="0.2">
      <c r="A64" s="28">
        <v>11</v>
      </c>
      <c r="B64" s="10" t="s">
        <v>57</v>
      </c>
      <c r="C64" s="19">
        <v>47</v>
      </c>
      <c r="D64" s="41">
        <v>7200</v>
      </c>
      <c r="E64" s="56">
        <v>4123</v>
      </c>
      <c r="F64" s="29">
        <f>E64/D64</f>
        <v>0.57263888888888892</v>
      </c>
      <c r="G64" s="30">
        <f>E64/C64</f>
        <v>87.723404255319153</v>
      </c>
      <c r="H64" s="41">
        <v>0</v>
      </c>
      <c r="I64" s="47">
        <v>0</v>
      </c>
      <c r="J64" s="45" t="s">
        <v>71</v>
      </c>
      <c r="K64" s="30">
        <f>I64/C64</f>
        <v>0</v>
      </c>
    </row>
    <row r="65" spans="1:11" ht="12.75" x14ac:dyDescent="0.2">
      <c r="A65" s="28">
        <v>10</v>
      </c>
      <c r="B65" s="10" t="s">
        <v>10</v>
      </c>
      <c r="C65" s="19">
        <v>31</v>
      </c>
      <c r="D65" s="41">
        <v>2000</v>
      </c>
      <c r="E65" s="56">
        <v>1425</v>
      </c>
      <c r="F65" s="29">
        <f>E65/D65</f>
        <v>0.71250000000000002</v>
      </c>
      <c r="G65" s="30">
        <f>E65/C65</f>
        <v>45.967741935483872</v>
      </c>
      <c r="H65" s="41">
        <v>1000</v>
      </c>
      <c r="I65" s="47">
        <v>310</v>
      </c>
      <c r="J65" s="31">
        <f>I65/H65</f>
        <v>0.31</v>
      </c>
      <c r="K65" s="30">
        <f>I65/C65</f>
        <v>10</v>
      </c>
    </row>
    <row r="66" spans="1:11" ht="12.75" x14ac:dyDescent="0.2">
      <c r="A66" s="28">
        <v>16</v>
      </c>
      <c r="B66" s="10" t="s">
        <v>58</v>
      </c>
      <c r="C66" s="19">
        <v>33</v>
      </c>
      <c r="D66" s="41">
        <v>3100</v>
      </c>
      <c r="E66" s="56">
        <v>3225</v>
      </c>
      <c r="F66" s="29">
        <f>E66/D66</f>
        <v>1.0403225806451613</v>
      </c>
      <c r="G66" s="30">
        <f>E66/C66</f>
        <v>97.727272727272734</v>
      </c>
      <c r="H66" s="41">
        <v>0</v>
      </c>
      <c r="I66" s="47">
        <v>0</v>
      </c>
      <c r="J66" s="45" t="s">
        <v>71</v>
      </c>
      <c r="K66" s="34">
        <v>0</v>
      </c>
    </row>
    <row r="67" spans="1:11" ht="12.75" x14ac:dyDescent="0.2">
      <c r="A67" s="28">
        <v>12</v>
      </c>
      <c r="B67" s="10" t="s">
        <v>59</v>
      </c>
      <c r="C67" s="19">
        <v>20</v>
      </c>
      <c r="D67" s="41">
        <v>1500</v>
      </c>
      <c r="E67" s="56">
        <v>350</v>
      </c>
      <c r="F67" s="29">
        <f>E67/D67</f>
        <v>0.23333333333333334</v>
      </c>
      <c r="G67" s="30">
        <f>E67/C67</f>
        <v>17.5</v>
      </c>
      <c r="H67" s="41">
        <v>150</v>
      </c>
      <c r="I67" s="47">
        <v>0</v>
      </c>
      <c r="J67" s="29">
        <f>IF(H67=0,"",I67/H67)</f>
        <v>0</v>
      </c>
      <c r="K67" s="30">
        <f>I67/C67</f>
        <v>0</v>
      </c>
    </row>
    <row r="68" spans="1:11" s="1" customFormat="1" ht="12" x14ac:dyDescent="0.2">
      <c r="A68" s="35"/>
      <c r="B68" s="36"/>
      <c r="C68" s="11"/>
      <c r="D68" s="37">
        <f>SUM(D3:D67)</f>
        <v>381425</v>
      </c>
      <c r="E68" s="14">
        <f>SUM(E2:E67)</f>
        <v>373116.29000000004</v>
      </c>
      <c r="F68" s="11"/>
      <c r="G68" s="11"/>
      <c r="H68" s="37">
        <f>SUM(H3:H67)</f>
        <v>78500</v>
      </c>
      <c r="I68" s="43">
        <f>SUM(I2:I67)</f>
        <v>106768.87000000001</v>
      </c>
      <c r="J68" s="38"/>
      <c r="K68" s="11"/>
    </row>
    <row r="69" spans="1:11" s="1" customFormat="1" ht="12" x14ac:dyDescent="0.2">
      <c r="A69" s="39"/>
      <c r="B69" s="39"/>
      <c r="C69" s="39"/>
      <c r="D69" s="39"/>
      <c r="E69" s="40"/>
      <c r="F69" s="39"/>
      <c r="G69" s="39"/>
      <c r="H69" s="39"/>
      <c r="I69" s="39"/>
      <c r="J69" s="39"/>
      <c r="K69" s="39"/>
    </row>
    <row r="70" spans="1:11" s="15" customFormat="1" ht="12" x14ac:dyDescent="0.2">
      <c r="A70" s="21"/>
      <c r="B70" s="22"/>
      <c r="C70" s="22"/>
      <c r="D70" s="21"/>
      <c r="E70" s="22"/>
      <c r="F70" s="21"/>
      <c r="G70" s="21"/>
      <c r="H70" s="22"/>
      <c r="I70" s="22"/>
      <c r="J70" s="22"/>
      <c r="K70" s="22"/>
    </row>
  </sheetData>
  <sortState ref="A4:K70">
    <sortCondition ref="B4:B70"/>
  </sortState>
  <phoneticPr fontId="2" type="noConversion"/>
  <pageMargins left="0.7" right="0.7" top="0.75" bottom="0.75" header="0.3" footer="0.3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opLeftCell="A61" workbookViewId="0">
      <selection activeCell="Q8" sqref="Q8"/>
    </sheetView>
  </sheetViews>
  <sheetFormatPr defaultColWidth="8.85546875" defaultRowHeight="15" x14ac:dyDescent="0.25"/>
  <cols>
    <col min="1" max="1" width="8.85546875" style="23"/>
    <col min="2" max="2" width="27.42578125" style="23" bestFit="1" customWidth="1"/>
    <col min="3" max="3" width="9.7109375" style="23" customWidth="1"/>
    <col min="4" max="8" width="8.85546875" style="23"/>
    <col min="9" max="9" width="11" style="23" bestFit="1" customWidth="1"/>
    <col min="10" max="17" width="8.85546875" style="23"/>
  </cols>
  <sheetData>
    <row r="1" spans="1:13" ht="49.5" thickBot="1" x14ac:dyDescent="0.3">
      <c r="A1" s="24" t="s">
        <v>63</v>
      </c>
      <c r="B1" s="3" t="s">
        <v>64</v>
      </c>
      <c r="C1" s="4" t="s">
        <v>70</v>
      </c>
      <c r="D1" s="5" t="s">
        <v>77</v>
      </c>
      <c r="E1" s="25" t="s">
        <v>76</v>
      </c>
      <c r="F1" s="25" t="s">
        <v>74</v>
      </c>
      <c r="G1" s="25" t="s">
        <v>61</v>
      </c>
      <c r="H1" s="26" t="s">
        <v>62</v>
      </c>
      <c r="I1" s="6" t="s">
        <v>78</v>
      </c>
      <c r="J1" s="7" t="s">
        <v>73</v>
      </c>
      <c r="K1" s="25" t="s">
        <v>75</v>
      </c>
      <c r="L1" s="27" t="s">
        <v>60</v>
      </c>
      <c r="M1" s="26" t="s">
        <v>62</v>
      </c>
    </row>
    <row r="2" spans="1:13" x14ac:dyDescent="0.25">
      <c r="A2" s="28"/>
      <c r="B2" s="17" t="s">
        <v>68</v>
      </c>
      <c r="C2" s="28"/>
      <c r="D2" s="11"/>
      <c r="E2" s="46">
        <v>3971</v>
      </c>
      <c r="F2" s="48">
        <v>155953</v>
      </c>
      <c r="G2" s="29"/>
      <c r="H2" s="30"/>
      <c r="I2" s="16"/>
      <c r="J2" s="16">
        <v>4671</v>
      </c>
      <c r="K2" s="48">
        <v>1280</v>
      </c>
      <c r="L2" s="31"/>
      <c r="M2" s="30"/>
    </row>
    <row r="3" spans="1:13" x14ac:dyDescent="0.25">
      <c r="A3" s="32">
        <v>1</v>
      </c>
      <c r="B3" s="9" t="s">
        <v>20</v>
      </c>
      <c r="C3" s="18">
        <v>278</v>
      </c>
      <c r="D3" s="41">
        <v>50000</v>
      </c>
      <c r="E3" s="46">
        <v>46032.66</v>
      </c>
      <c r="F3" s="48">
        <v>46833</v>
      </c>
      <c r="G3" s="29">
        <f t="shared" ref="G3:G30" si="0">E3/D3</f>
        <v>0.92065320000000006</v>
      </c>
      <c r="H3" s="30">
        <f t="shared" ref="H3:H34" si="1">E3/C3</f>
        <v>165.58510791366908</v>
      </c>
      <c r="I3" s="41">
        <v>5000</v>
      </c>
      <c r="J3" s="47">
        <v>16950.009999999998</v>
      </c>
      <c r="K3" s="52">
        <v>6504</v>
      </c>
      <c r="L3" s="31">
        <f>J3/I3</f>
        <v>3.3900019999999995</v>
      </c>
      <c r="M3" s="30">
        <f>J3/C3</f>
        <v>60.971258992805751</v>
      </c>
    </row>
    <row r="4" spans="1:13" x14ac:dyDescent="0.25">
      <c r="A4" s="28">
        <v>1</v>
      </c>
      <c r="B4" s="10" t="s">
        <v>21</v>
      </c>
      <c r="C4" s="19">
        <v>28</v>
      </c>
      <c r="D4" s="41">
        <v>5000</v>
      </c>
      <c r="E4" s="46">
        <v>5056</v>
      </c>
      <c r="F4" s="46">
        <v>60</v>
      </c>
      <c r="G4" s="29">
        <f t="shared" si="0"/>
        <v>1.0112000000000001</v>
      </c>
      <c r="H4" s="30">
        <f t="shared" si="1"/>
        <v>180.57142857142858</v>
      </c>
      <c r="I4" s="41">
        <v>1000</v>
      </c>
      <c r="J4" s="47">
        <v>75</v>
      </c>
      <c r="K4" s="53">
        <v>0</v>
      </c>
      <c r="L4" s="31">
        <f>J4/I4</f>
        <v>7.4999999999999997E-2</v>
      </c>
      <c r="M4" s="30">
        <v>0</v>
      </c>
    </row>
    <row r="5" spans="1:13" x14ac:dyDescent="0.25">
      <c r="A5" s="28">
        <v>1</v>
      </c>
      <c r="B5" s="10" t="s">
        <v>22</v>
      </c>
      <c r="C5" s="19">
        <v>18</v>
      </c>
      <c r="D5" s="41">
        <v>2700</v>
      </c>
      <c r="E5" s="46">
        <v>900</v>
      </c>
      <c r="F5" s="46">
        <v>1450</v>
      </c>
      <c r="G5" s="29">
        <f t="shared" si="0"/>
        <v>0.33333333333333331</v>
      </c>
      <c r="H5" s="30">
        <f t="shared" si="1"/>
        <v>50</v>
      </c>
      <c r="I5" s="41">
        <v>0</v>
      </c>
      <c r="J5" s="47">
        <v>200</v>
      </c>
      <c r="K5" s="53">
        <v>0</v>
      </c>
      <c r="L5" s="45" t="s">
        <v>71</v>
      </c>
      <c r="M5" s="34">
        <f>J5/C5</f>
        <v>11.111111111111111</v>
      </c>
    </row>
    <row r="6" spans="1:13" x14ac:dyDescent="0.25">
      <c r="A6" s="28">
        <v>1</v>
      </c>
      <c r="B6" s="10" t="s">
        <v>23</v>
      </c>
      <c r="C6" s="19">
        <v>57</v>
      </c>
      <c r="D6" s="41">
        <v>14000</v>
      </c>
      <c r="E6" s="46">
        <v>9324</v>
      </c>
      <c r="F6" s="46">
        <v>12039</v>
      </c>
      <c r="G6" s="29">
        <f t="shared" si="0"/>
        <v>0.66600000000000004</v>
      </c>
      <c r="H6" s="30">
        <f t="shared" si="1"/>
        <v>163.57894736842104</v>
      </c>
      <c r="I6" s="41">
        <v>2000</v>
      </c>
      <c r="J6" s="47">
        <v>3600</v>
      </c>
      <c r="K6" s="53">
        <v>2000</v>
      </c>
      <c r="L6" s="31">
        <f>J6/I6</f>
        <v>1.8</v>
      </c>
      <c r="M6" s="30">
        <f>J6/C6</f>
        <v>63.157894736842103</v>
      </c>
    </row>
    <row r="7" spans="1:13" x14ac:dyDescent="0.25">
      <c r="A7" s="28">
        <v>1</v>
      </c>
      <c r="B7" s="10" t="s">
        <v>24</v>
      </c>
      <c r="C7" s="19">
        <v>14</v>
      </c>
      <c r="D7" s="41">
        <v>1500</v>
      </c>
      <c r="E7" s="46">
        <v>713</v>
      </c>
      <c r="F7" s="46">
        <v>1805</v>
      </c>
      <c r="G7" s="29">
        <f t="shared" si="0"/>
        <v>0.47533333333333333</v>
      </c>
      <c r="H7" s="30">
        <f t="shared" si="1"/>
        <v>50.928571428571431</v>
      </c>
      <c r="I7" s="41">
        <v>1500</v>
      </c>
      <c r="J7" s="47">
        <v>2104.17</v>
      </c>
      <c r="K7" s="53">
        <v>100</v>
      </c>
      <c r="L7" s="31">
        <f>J7/I7</f>
        <v>1.4027800000000001</v>
      </c>
      <c r="M7" s="34">
        <f>J7/C7</f>
        <v>150.29785714285714</v>
      </c>
    </row>
    <row r="8" spans="1:13" x14ac:dyDescent="0.25">
      <c r="A8" s="28">
        <v>1</v>
      </c>
      <c r="B8" s="10" t="s">
        <v>32</v>
      </c>
      <c r="C8" s="19">
        <v>18</v>
      </c>
      <c r="D8" s="41">
        <v>250</v>
      </c>
      <c r="E8" s="46">
        <v>1075</v>
      </c>
      <c r="F8" s="46">
        <v>0</v>
      </c>
      <c r="G8" s="29">
        <f t="shared" si="0"/>
        <v>4.3</v>
      </c>
      <c r="H8" s="30">
        <f t="shared" si="1"/>
        <v>59.722222222222221</v>
      </c>
      <c r="I8" s="41">
        <v>500</v>
      </c>
      <c r="J8" s="47">
        <v>0</v>
      </c>
      <c r="K8" s="53">
        <v>0</v>
      </c>
      <c r="L8" s="31">
        <f>J8/I8</f>
        <v>0</v>
      </c>
      <c r="M8" s="30">
        <f>J8/C8</f>
        <v>0</v>
      </c>
    </row>
    <row r="9" spans="1:13" x14ac:dyDescent="0.25">
      <c r="A9" s="28">
        <v>2</v>
      </c>
      <c r="B9" s="10" t="s">
        <v>67</v>
      </c>
      <c r="C9" s="19">
        <v>74</v>
      </c>
      <c r="D9" s="41">
        <v>7400</v>
      </c>
      <c r="E9" s="46">
        <v>7612</v>
      </c>
      <c r="F9" s="46">
        <v>4600</v>
      </c>
      <c r="G9" s="29">
        <f t="shared" si="0"/>
        <v>1.0286486486486486</v>
      </c>
      <c r="H9" s="30">
        <f t="shared" si="1"/>
        <v>102.86486486486487</v>
      </c>
      <c r="I9" s="41">
        <v>0</v>
      </c>
      <c r="J9" s="47">
        <v>5617</v>
      </c>
      <c r="K9" s="53">
        <v>250</v>
      </c>
      <c r="L9" s="45" t="s">
        <v>71</v>
      </c>
      <c r="M9" s="30">
        <v>0</v>
      </c>
    </row>
    <row r="10" spans="1:13" x14ac:dyDescent="0.25">
      <c r="A10" s="28">
        <v>2</v>
      </c>
      <c r="B10" s="10" t="s">
        <v>0</v>
      </c>
      <c r="C10" s="19">
        <v>40</v>
      </c>
      <c r="D10" s="41">
        <v>4500</v>
      </c>
      <c r="E10" s="46">
        <v>4023</v>
      </c>
      <c r="F10" s="46">
        <v>3340</v>
      </c>
      <c r="G10" s="29">
        <f t="shared" si="0"/>
        <v>0.89400000000000002</v>
      </c>
      <c r="H10" s="30">
        <f t="shared" si="1"/>
        <v>100.575</v>
      </c>
      <c r="I10" s="41">
        <v>500</v>
      </c>
      <c r="J10" s="47">
        <v>30</v>
      </c>
      <c r="K10" s="53">
        <v>100</v>
      </c>
      <c r="L10" s="31">
        <f>J10/I10</f>
        <v>0.06</v>
      </c>
      <c r="M10" s="30">
        <f>J10/C10</f>
        <v>0.75</v>
      </c>
    </row>
    <row r="11" spans="1:13" x14ac:dyDescent="0.25">
      <c r="A11" s="28">
        <v>2</v>
      </c>
      <c r="B11" s="10" t="s">
        <v>1</v>
      </c>
      <c r="C11" s="19">
        <v>38</v>
      </c>
      <c r="D11" s="41">
        <v>2925</v>
      </c>
      <c r="E11" s="46">
        <v>2467</v>
      </c>
      <c r="F11" s="46">
        <v>4659</v>
      </c>
      <c r="G11" s="29">
        <f t="shared" si="0"/>
        <v>0.84341880341880338</v>
      </c>
      <c r="H11" s="30">
        <f t="shared" si="1"/>
        <v>64.921052631578945</v>
      </c>
      <c r="I11" s="41">
        <v>0</v>
      </c>
      <c r="J11" s="47">
        <v>288</v>
      </c>
      <c r="K11" s="53">
        <v>0</v>
      </c>
      <c r="L11" s="45" t="s">
        <v>71</v>
      </c>
      <c r="M11" s="30">
        <v>0</v>
      </c>
    </row>
    <row r="12" spans="1:13" x14ac:dyDescent="0.25">
      <c r="A12" s="28">
        <v>2</v>
      </c>
      <c r="B12" s="12" t="s">
        <v>26</v>
      </c>
      <c r="C12" s="19">
        <v>12</v>
      </c>
      <c r="D12" s="41">
        <v>3200</v>
      </c>
      <c r="E12" s="46">
        <v>2995</v>
      </c>
      <c r="F12" s="46">
        <v>3280</v>
      </c>
      <c r="G12" s="29">
        <f t="shared" si="0"/>
        <v>0.93593749999999998</v>
      </c>
      <c r="H12" s="30">
        <f t="shared" si="1"/>
        <v>249.58333333333334</v>
      </c>
      <c r="I12" s="41">
        <v>100</v>
      </c>
      <c r="J12" s="47">
        <v>100</v>
      </c>
      <c r="K12" s="53">
        <v>0</v>
      </c>
      <c r="L12" s="31">
        <f t="shared" ref="L12:L21" si="2">J12/I12</f>
        <v>1</v>
      </c>
      <c r="M12" s="34">
        <v>0</v>
      </c>
    </row>
    <row r="13" spans="1:13" x14ac:dyDescent="0.25">
      <c r="A13" s="28">
        <v>2</v>
      </c>
      <c r="B13" s="10" t="s">
        <v>52</v>
      </c>
      <c r="C13" s="19">
        <v>34</v>
      </c>
      <c r="D13" s="41">
        <v>5000</v>
      </c>
      <c r="E13" s="46">
        <v>11311.4</v>
      </c>
      <c r="F13" s="48">
        <v>8844</v>
      </c>
      <c r="G13" s="29">
        <f t="shared" si="0"/>
        <v>2.2622800000000001</v>
      </c>
      <c r="H13" s="30">
        <f t="shared" si="1"/>
        <v>332.68823529411765</v>
      </c>
      <c r="I13" s="41">
        <v>1000</v>
      </c>
      <c r="J13" s="47">
        <v>535</v>
      </c>
      <c r="K13" s="53">
        <v>500</v>
      </c>
      <c r="L13" s="31">
        <f t="shared" si="2"/>
        <v>0.53500000000000003</v>
      </c>
      <c r="M13" s="30">
        <v>0</v>
      </c>
    </row>
    <row r="14" spans="1:13" x14ac:dyDescent="0.25">
      <c r="A14" s="28">
        <v>3</v>
      </c>
      <c r="B14" s="10" t="s">
        <v>16</v>
      </c>
      <c r="C14" s="19">
        <v>34</v>
      </c>
      <c r="D14" s="41">
        <v>2000</v>
      </c>
      <c r="E14" s="46">
        <v>5525</v>
      </c>
      <c r="F14" s="46">
        <v>5070</v>
      </c>
      <c r="G14" s="29">
        <f t="shared" si="0"/>
        <v>2.7625000000000002</v>
      </c>
      <c r="H14" s="30">
        <f t="shared" si="1"/>
        <v>162.5</v>
      </c>
      <c r="I14" s="41">
        <v>2000</v>
      </c>
      <c r="J14" s="47">
        <v>321.5</v>
      </c>
      <c r="K14" s="53">
        <v>1251</v>
      </c>
      <c r="L14" s="31">
        <f t="shared" si="2"/>
        <v>0.16075</v>
      </c>
      <c r="M14" s="30">
        <f t="shared" ref="M14:M25" si="3">J14/C14</f>
        <v>9.4558823529411757</v>
      </c>
    </row>
    <row r="15" spans="1:13" x14ac:dyDescent="0.25">
      <c r="A15" s="28">
        <v>3</v>
      </c>
      <c r="B15" s="12" t="s">
        <v>27</v>
      </c>
      <c r="C15" s="19">
        <v>28</v>
      </c>
      <c r="D15" s="41">
        <v>3000</v>
      </c>
      <c r="E15" s="46">
        <v>5173.55</v>
      </c>
      <c r="F15" s="46">
        <v>3037</v>
      </c>
      <c r="G15" s="29">
        <f t="shared" si="0"/>
        <v>1.7245166666666667</v>
      </c>
      <c r="H15" s="30">
        <f t="shared" si="1"/>
        <v>184.76964285714286</v>
      </c>
      <c r="I15" s="41">
        <v>1000</v>
      </c>
      <c r="J15" s="47">
        <v>343</v>
      </c>
      <c r="K15" s="53">
        <v>654</v>
      </c>
      <c r="L15" s="31">
        <f t="shared" si="2"/>
        <v>0.34300000000000003</v>
      </c>
      <c r="M15" s="34">
        <f t="shared" si="3"/>
        <v>12.25</v>
      </c>
    </row>
    <row r="16" spans="1:13" x14ac:dyDescent="0.25">
      <c r="A16" s="28">
        <v>3</v>
      </c>
      <c r="B16" s="10" t="s">
        <v>29</v>
      </c>
      <c r="C16" s="19">
        <v>38</v>
      </c>
      <c r="D16" s="41">
        <v>11000</v>
      </c>
      <c r="E16" s="46">
        <v>4870</v>
      </c>
      <c r="F16" s="46">
        <v>6315</v>
      </c>
      <c r="G16" s="29">
        <f t="shared" si="0"/>
        <v>0.44272727272727275</v>
      </c>
      <c r="H16" s="30">
        <f t="shared" si="1"/>
        <v>128.15789473684211</v>
      </c>
      <c r="I16" s="41">
        <v>1250</v>
      </c>
      <c r="J16" s="47">
        <v>1975</v>
      </c>
      <c r="K16" s="53">
        <v>250</v>
      </c>
      <c r="L16" s="31">
        <f t="shared" si="2"/>
        <v>1.58</v>
      </c>
      <c r="M16" s="34">
        <f t="shared" si="3"/>
        <v>51.973684210526315</v>
      </c>
    </row>
    <row r="17" spans="1:13" x14ac:dyDescent="0.25">
      <c r="A17" s="28">
        <v>3</v>
      </c>
      <c r="B17" s="10" t="s">
        <v>55</v>
      </c>
      <c r="C17" s="19">
        <v>73</v>
      </c>
      <c r="D17" s="41">
        <v>7500</v>
      </c>
      <c r="E17" s="46">
        <v>3150</v>
      </c>
      <c r="F17" s="46">
        <v>9430</v>
      </c>
      <c r="G17" s="29">
        <f t="shared" si="0"/>
        <v>0.42</v>
      </c>
      <c r="H17" s="30">
        <f t="shared" si="1"/>
        <v>43.150684931506852</v>
      </c>
      <c r="I17" s="41">
        <v>2000</v>
      </c>
      <c r="J17" s="47">
        <v>1030</v>
      </c>
      <c r="K17" s="53">
        <v>3395</v>
      </c>
      <c r="L17" s="31">
        <f t="shared" si="2"/>
        <v>0.51500000000000001</v>
      </c>
      <c r="M17" s="30">
        <f t="shared" si="3"/>
        <v>14.109589041095891</v>
      </c>
    </row>
    <row r="18" spans="1:13" x14ac:dyDescent="0.25">
      <c r="A18" s="28">
        <v>4</v>
      </c>
      <c r="B18" s="12" t="s">
        <v>25</v>
      </c>
      <c r="C18" s="19">
        <v>132</v>
      </c>
      <c r="D18" s="41">
        <v>25000</v>
      </c>
      <c r="E18" s="46">
        <v>14054</v>
      </c>
      <c r="F18" s="46">
        <v>21320</v>
      </c>
      <c r="G18" s="29">
        <f t="shared" si="0"/>
        <v>0.56215999999999999</v>
      </c>
      <c r="H18" s="30">
        <f t="shared" si="1"/>
        <v>106.46969696969697</v>
      </c>
      <c r="I18" s="41">
        <v>1000</v>
      </c>
      <c r="J18" s="47">
        <v>758</v>
      </c>
      <c r="K18" s="53">
        <v>1050</v>
      </c>
      <c r="L18" s="31">
        <f t="shared" si="2"/>
        <v>0.75800000000000001</v>
      </c>
      <c r="M18" s="30">
        <f t="shared" si="3"/>
        <v>5.7424242424242422</v>
      </c>
    </row>
    <row r="19" spans="1:13" x14ac:dyDescent="0.25">
      <c r="A19" s="28">
        <v>4</v>
      </c>
      <c r="B19" s="10" t="s">
        <v>41</v>
      </c>
      <c r="C19" s="19">
        <v>79</v>
      </c>
      <c r="D19" s="41">
        <v>5000</v>
      </c>
      <c r="E19" s="46">
        <v>8243.3799999999992</v>
      </c>
      <c r="F19" s="46">
        <v>10108</v>
      </c>
      <c r="G19" s="29">
        <f t="shared" si="0"/>
        <v>1.6486759999999998</v>
      </c>
      <c r="H19" s="30">
        <f t="shared" si="1"/>
        <v>104.34658227848101</v>
      </c>
      <c r="I19" s="41">
        <v>6500</v>
      </c>
      <c r="J19" s="47">
        <v>11420</v>
      </c>
      <c r="K19" s="53">
        <v>4032</v>
      </c>
      <c r="L19" s="31">
        <f t="shared" si="2"/>
        <v>1.756923076923077</v>
      </c>
      <c r="M19" s="30">
        <f t="shared" si="3"/>
        <v>144.55696202531647</v>
      </c>
    </row>
    <row r="20" spans="1:13" x14ac:dyDescent="0.25">
      <c r="A20" s="28">
        <v>5</v>
      </c>
      <c r="B20" s="10" t="s">
        <v>13</v>
      </c>
      <c r="C20" s="19">
        <v>18</v>
      </c>
      <c r="D20" s="41">
        <v>700</v>
      </c>
      <c r="E20" s="46">
        <v>2800</v>
      </c>
      <c r="F20" s="46">
        <v>4300</v>
      </c>
      <c r="G20" s="29">
        <f t="shared" si="0"/>
        <v>4</v>
      </c>
      <c r="H20" s="30">
        <f t="shared" si="1"/>
        <v>155.55555555555554</v>
      </c>
      <c r="I20" s="41">
        <v>600</v>
      </c>
      <c r="J20" s="47">
        <v>0</v>
      </c>
      <c r="K20" s="53">
        <v>300</v>
      </c>
      <c r="L20" s="31">
        <f t="shared" si="2"/>
        <v>0</v>
      </c>
      <c r="M20" s="30">
        <f t="shared" si="3"/>
        <v>0</v>
      </c>
    </row>
    <row r="21" spans="1:13" x14ac:dyDescent="0.25">
      <c r="A21" s="28">
        <v>5</v>
      </c>
      <c r="B21" s="10" t="s">
        <v>14</v>
      </c>
      <c r="C21" s="19">
        <v>45</v>
      </c>
      <c r="D21" s="41">
        <v>3600</v>
      </c>
      <c r="E21" s="46">
        <v>3491</v>
      </c>
      <c r="F21" s="46">
        <v>2162</v>
      </c>
      <c r="G21" s="29">
        <f t="shared" si="0"/>
        <v>0.96972222222222226</v>
      </c>
      <c r="H21" s="30">
        <f t="shared" si="1"/>
        <v>77.577777777777783</v>
      </c>
      <c r="I21" s="41">
        <v>1600</v>
      </c>
      <c r="J21" s="47">
        <v>100</v>
      </c>
      <c r="K21" s="53">
        <v>1200</v>
      </c>
      <c r="L21" s="31">
        <f t="shared" si="2"/>
        <v>6.25E-2</v>
      </c>
      <c r="M21" s="30">
        <f t="shared" si="3"/>
        <v>2.2222222222222223</v>
      </c>
    </row>
    <row r="22" spans="1:13" x14ac:dyDescent="0.25">
      <c r="A22" s="28">
        <v>5</v>
      </c>
      <c r="B22" s="10" t="s">
        <v>15</v>
      </c>
      <c r="C22" s="19">
        <v>18</v>
      </c>
      <c r="D22" s="41">
        <v>375</v>
      </c>
      <c r="E22" s="46">
        <v>0</v>
      </c>
      <c r="F22" s="46">
        <v>375</v>
      </c>
      <c r="G22" s="29">
        <f t="shared" si="0"/>
        <v>0</v>
      </c>
      <c r="H22" s="30">
        <f t="shared" si="1"/>
        <v>0</v>
      </c>
      <c r="I22" s="41">
        <v>0</v>
      </c>
      <c r="J22" s="47">
        <v>0</v>
      </c>
      <c r="K22" s="53">
        <v>0</v>
      </c>
      <c r="L22" s="44" t="s">
        <v>71</v>
      </c>
      <c r="M22" s="30">
        <f t="shared" si="3"/>
        <v>0</v>
      </c>
    </row>
    <row r="23" spans="1:13" x14ac:dyDescent="0.25">
      <c r="A23" s="28">
        <v>5</v>
      </c>
      <c r="B23" s="10" t="s">
        <v>37</v>
      </c>
      <c r="C23" s="19">
        <v>77</v>
      </c>
      <c r="D23" s="41">
        <v>8600</v>
      </c>
      <c r="E23" s="46">
        <v>20895</v>
      </c>
      <c r="F23" s="46">
        <v>7025</v>
      </c>
      <c r="G23" s="29">
        <f t="shared" si="0"/>
        <v>2.4296511627906976</v>
      </c>
      <c r="H23" s="30">
        <f t="shared" si="1"/>
        <v>271.36363636363637</v>
      </c>
      <c r="I23" s="41">
        <v>1600</v>
      </c>
      <c r="J23" s="47">
        <v>4071</v>
      </c>
      <c r="K23" s="53">
        <v>1625</v>
      </c>
      <c r="L23" s="31">
        <f>J23/I23</f>
        <v>2.5443750000000001</v>
      </c>
      <c r="M23" s="30">
        <f t="shared" si="3"/>
        <v>52.870129870129873</v>
      </c>
    </row>
    <row r="24" spans="1:13" x14ac:dyDescent="0.25">
      <c r="A24" s="28">
        <v>6</v>
      </c>
      <c r="B24" s="10" t="s">
        <v>2</v>
      </c>
      <c r="C24" s="19">
        <v>16</v>
      </c>
      <c r="D24" s="41">
        <v>4000</v>
      </c>
      <c r="E24" s="46">
        <v>1200</v>
      </c>
      <c r="F24" s="46">
        <v>2985</v>
      </c>
      <c r="G24" s="29">
        <f t="shared" si="0"/>
        <v>0.3</v>
      </c>
      <c r="H24" s="30">
        <f t="shared" si="1"/>
        <v>75</v>
      </c>
      <c r="I24" s="41">
        <v>100</v>
      </c>
      <c r="J24" s="47">
        <v>300</v>
      </c>
      <c r="K24" s="53">
        <v>74</v>
      </c>
      <c r="L24" s="31">
        <f>J24/I24</f>
        <v>3</v>
      </c>
      <c r="M24" s="30">
        <f t="shared" si="3"/>
        <v>18.75</v>
      </c>
    </row>
    <row r="25" spans="1:13" x14ac:dyDescent="0.25">
      <c r="A25" s="28">
        <v>6</v>
      </c>
      <c r="B25" s="10" t="s">
        <v>49</v>
      </c>
      <c r="C25" s="19">
        <v>65</v>
      </c>
      <c r="D25" s="41">
        <v>6000</v>
      </c>
      <c r="E25" s="46">
        <v>6535</v>
      </c>
      <c r="F25" s="46">
        <v>11079</v>
      </c>
      <c r="G25" s="29">
        <f t="shared" si="0"/>
        <v>1.0891666666666666</v>
      </c>
      <c r="H25" s="30">
        <f t="shared" si="1"/>
        <v>100.53846153846153</v>
      </c>
      <c r="I25" s="41">
        <v>4000</v>
      </c>
      <c r="J25" s="47">
        <v>550</v>
      </c>
      <c r="K25" s="53">
        <v>3843</v>
      </c>
      <c r="L25" s="31">
        <f>J25/I25</f>
        <v>0.13750000000000001</v>
      </c>
      <c r="M25" s="34">
        <f t="shared" si="3"/>
        <v>8.4615384615384617</v>
      </c>
    </row>
    <row r="26" spans="1:13" x14ac:dyDescent="0.25">
      <c r="A26" s="28">
        <v>6</v>
      </c>
      <c r="B26" s="10" t="s">
        <v>50</v>
      </c>
      <c r="C26" s="19">
        <v>48</v>
      </c>
      <c r="D26" s="41">
        <v>3300</v>
      </c>
      <c r="E26" s="46">
        <v>2858</v>
      </c>
      <c r="F26" s="46">
        <v>3425</v>
      </c>
      <c r="G26" s="29">
        <f t="shared" si="0"/>
        <v>0.86606060606060609</v>
      </c>
      <c r="H26" s="30">
        <f t="shared" si="1"/>
        <v>59.541666666666664</v>
      </c>
      <c r="I26" s="41">
        <v>0</v>
      </c>
      <c r="J26" s="47">
        <v>2159</v>
      </c>
      <c r="K26" s="53">
        <v>2980</v>
      </c>
      <c r="L26" s="45" t="s">
        <v>71</v>
      </c>
      <c r="M26" s="30">
        <v>0</v>
      </c>
    </row>
    <row r="27" spans="1:13" x14ac:dyDescent="0.25">
      <c r="A27" s="28">
        <v>7</v>
      </c>
      <c r="B27" s="10" t="s">
        <v>34</v>
      </c>
      <c r="C27" s="19">
        <v>59</v>
      </c>
      <c r="D27" s="41">
        <v>11000</v>
      </c>
      <c r="E27" s="46">
        <v>9967.09</v>
      </c>
      <c r="F27" s="46">
        <v>10625</v>
      </c>
      <c r="G27" s="29">
        <f t="shared" si="0"/>
        <v>0.90609909090909091</v>
      </c>
      <c r="H27" s="30">
        <f t="shared" si="1"/>
        <v>168.93372881355933</v>
      </c>
      <c r="I27" s="41">
        <v>1000</v>
      </c>
      <c r="J27" s="47">
        <v>1197.5</v>
      </c>
      <c r="K27" s="53">
        <v>783</v>
      </c>
      <c r="L27" s="31">
        <f>J27/I27</f>
        <v>1.1975</v>
      </c>
      <c r="M27" s="34">
        <f>J27/C27</f>
        <v>20.296610169491526</v>
      </c>
    </row>
    <row r="28" spans="1:13" x14ac:dyDescent="0.25">
      <c r="A28" s="28">
        <v>7</v>
      </c>
      <c r="B28" s="10" t="s">
        <v>39</v>
      </c>
      <c r="C28" s="19">
        <v>27</v>
      </c>
      <c r="D28" s="41">
        <v>3000</v>
      </c>
      <c r="E28" s="46">
        <v>2840.99</v>
      </c>
      <c r="F28" s="46">
        <v>4280</v>
      </c>
      <c r="G28" s="29">
        <f t="shared" si="0"/>
        <v>0.9469966666666666</v>
      </c>
      <c r="H28" s="30">
        <f t="shared" si="1"/>
        <v>105.22185185185184</v>
      </c>
      <c r="I28" s="41">
        <v>1000</v>
      </c>
      <c r="J28" s="47">
        <v>2612.5</v>
      </c>
      <c r="K28" s="53">
        <v>0</v>
      </c>
      <c r="L28" s="31">
        <f>J28/I28</f>
        <v>2.6124999999999998</v>
      </c>
      <c r="M28" s="30">
        <f>J28/C28</f>
        <v>96.759259259259252</v>
      </c>
    </row>
    <row r="29" spans="1:13" x14ac:dyDescent="0.25">
      <c r="A29" s="28">
        <v>7</v>
      </c>
      <c r="B29" s="10" t="s">
        <v>40</v>
      </c>
      <c r="C29" s="19">
        <v>30</v>
      </c>
      <c r="D29" s="41">
        <v>3000</v>
      </c>
      <c r="E29" s="46">
        <v>3075</v>
      </c>
      <c r="F29" s="46">
        <v>3600</v>
      </c>
      <c r="G29" s="29">
        <f t="shared" si="0"/>
        <v>1.0249999999999999</v>
      </c>
      <c r="H29" s="30">
        <f t="shared" si="1"/>
        <v>102.5</v>
      </c>
      <c r="I29" s="41">
        <v>1000</v>
      </c>
      <c r="J29" s="47">
        <v>817.5</v>
      </c>
      <c r="K29" s="53">
        <v>1040</v>
      </c>
      <c r="L29" s="31">
        <f>J29/I29</f>
        <v>0.8175</v>
      </c>
      <c r="M29" s="30">
        <v>0</v>
      </c>
    </row>
    <row r="30" spans="1:13" x14ac:dyDescent="0.25">
      <c r="A30" s="28">
        <v>7</v>
      </c>
      <c r="B30" s="10" t="s">
        <v>53</v>
      </c>
      <c r="C30" s="19">
        <v>14</v>
      </c>
      <c r="D30" s="41">
        <v>1400</v>
      </c>
      <c r="E30" s="46">
        <v>2330</v>
      </c>
      <c r="F30" s="46">
        <v>725</v>
      </c>
      <c r="G30" s="29">
        <f t="shared" si="0"/>
        <v>1.6642857142857144</v>
      </c>
      <c r="H30" s="30">
        <f t="shared" si="1"/>
        <v>166.42857142857142</v>
      </c>
      <c r="I30" s="41">
        <v>500</v>
      </c>
      <c r="J30" s="47">
        <v>1017.5</v>
      </c>
      <c r="K30" s="53">
        <v>625</v>
      </c>
      <c r="L30" s="31">
        <f>J30/I30</f>
        <v>2.0350000000000001</v>
      </c>
      <c r="M30" s="30">
        <f>J30/C30</f>
        <v>72.678571428571431</v>
      </c>
    </row>
    <row r="31" spans="1:13" x14ac:dyDescent="0.25">
      <c r="A31" s="28">
        <v>8</v>
      </c>
      <c r="B31" s="10" t="s">
        <v>17</v>
      </c>
      <c r="C31" s="19">
        <v>10</v>
      </c>
      <c r="D31" s="41">
        <v>0</v>
      </c>
      <c r="E31" s="46">
        <v>350</v>
      </c>
      <c r="F31" s="46">
        <v>100</v>
      </c>
      <c r="G31" s="44" t="s">
        <v>71</v>
      </c>
      <c r="H31" s="30">
        <f t="shared" si="1"/>
        <v>35</v>
      </c>
      <c r="I31" s="41">
        <v>0</v>
      </c>
      <c r="J31" s="47">
        <v>352.76</v>
      </c>
      <c r="K31" s="53">
        <v>100</v>
      </c>
      <c r="L31" s="45" t="s">
        <v>71</v>
      </c>
      <c r="M31" s="30">
        <f>J31/C31</f>
        <v>35.275999999999996</v>
      </c>
    </row>
    <row r="32" spans="1:13" x14ac:dyDescent="0.25">
      <c r="A32" s="28">
        <v>8</v>
      </c>
      <c r="B32" s="10" t="s">
        <v>19</v>
      </c>
      <c r="C32" s="19">
        <v>36</v>
      </c>
      <c r="D32" s="41">
        <v>3300</v>
      </c>
      <c r="E32" s="46">
        <v>3835</v>
      </c>
      <c r="F32" s="46">
        <v>2680</v>
      </c>
      <c r="G32" s="29">
        <f t="shared" ref="G32:G54" si="4">E32/D32</f>
        <v>1.1621212121212121</v>
      </c>
      <c r="H32" s="30">
        <f t="shared" si="1"/>
        <v>106.52777777777777</v>
      </c>
      <c r="I32" s="41">
        <v>1500</v>
      </c>
      <c r="J32" s="47">
        <v>834.16</v>
      </c>
      <c r="K32" s="53">
        <v>300</v>
      </c>
      <c r="L32" s="31">
        <f t="shared" ref="L32:L41" si="5">J32/I32</f>
        <v>0.55610666666666664</v>
      </c>
      <c r="M32" s="34">
        <v>0</v>
      </c>
    </row>
    <row r="33" spans="1:13" x14ac:dyDescent="0.25">
      <c r="A33" s="28">
        <v>8</v>
      </c>
      <c r="B33" s="10" t="s">
        <v>31</v>
      </c>
      <c r="C33" s="19">
        <v>97</v>
      </c>
      <c r="D33" s="41">
        <v>4500</v>
      </c>
      <c r="E33" s="46">
        <v>11125.5</v>
      </c>
      <c r="F33" s="46">
        <v>14059</v>
      </c>
      <c r="G33" s="29">
        <f t="shared" si="4"/>
        <v>2.4723333333333333</v>
      </c>
      <c r="H33" s="30">
        <f t="shared" si="1"/>
        <v>114.69587628865979</v>
      </c>
      <c r="I33" s="41">
        <v>1800</v>
      </c>
      <c r="J33" s="47">
        <v>756.92</v>
      </c>
      <c r="K33" s="53">
        <v>7750</v>
      </c>
      <c r="L33" s="31">
        <f t="shared" si="5"/>
        <v>0.42051111111111111</v>
      </c>
      <c r="M33" s="30">
        <f>J33/C33</f>
        <v>7.8032989690721646</v>
      </c>
    </row>
    <row r="34" spans="1:13" x14ac:dyDescent="0.25">
      <c r="A34" s="28">
        <v>8</v>
      </c>
      <c r="B34" s="10" t="s">
        <v>46</v>
      </c>
      <c r="C34" s="19">
        <v>56</v>
      </c>
      <c r="D34" s="41">
        <v>5500</v>
      </c>
      <c r="E34" s="46">
        <v>3807.5</v>
      </c>
      <c r="F34" s="46">
        <v>4286</v>
      </c>
      <c r="G34" s="29">
        <f t="shared" si="4"/>
        <v>0.69227272727272726</v>
      </c>
      <c r="H34" s="30">
        <f t="shared" si="1"/>
        <v>67.991071428571431</v>
      </c>
      <c r="I34" s="41">
        <v>3000</v>
      </c>
      <c r="J34" s="47">
        <v>1320.3</v>
      </c>
      <c r="K34" s="53">
        <v>0</v>
      </c>
      <c r="L34" s="31">
        <f t="shared" si="5"/>
        <v>0.44009999999999999</v>
      </c>
      <c r="M34" s="30">
        <f>J34/C34</f>
        <v>23.576785714285712</v>
      </c>
    </row>
    <row r="35" spans="1:13" x14ac:dyDescent="0.25">
      <c r="A35" s="28">
        <v>8</v>
      </c>
      <c r="B35" s="10" t="s">
        <v>51</v>
      </c>
      <c r="C35" s="20">
        <v>23</v>
      </c>
      <c r="D35" s="41">
        <v>500</v>
      </c>
      <c r="E35" s="46">
        <v>4040</v>
      </c>
      <c r="F35" s="46">
        <v>850</v>
      </c>
      <c r="G35" s="29">
        <f t="shared" si="4"/>
        <v>8.08</v>
      </c>
      <c r="H35" s="30">
        <f t="shared" ref="H35:H67" si="6">E35/C35</f>
        <v>175.65217391304347</v>
      </c>
      <c r="I35" s="41">
        <v>500</v>
      </c>
      <c r="J35" s="47">
        <v>30</v>
      </c>
      <c r="K35" s="53">
        <v>50</v>
      </c>
      <c r="L35" s="31">
        <f t="shared" si="5"/>
        <v>0.06</v>
      </c>
      <c r="M35" s="30">
        <f>J35/C35</f>
        <v>1.3043478260869565</v>
      </c>
    </row>
    <row r="36" spans="1:13" x14ac:dyDescent="0.25">
      <c r="A36" s="28">
        <v>9</v>
      </c>
      <c r="B36" s="10" t="s">
        <v>6</v>
      </c>
      <c r="C36" s="19">
        <v>29</v>
      </c>
      <c r="D36" s="41">
        <v>2000</v>
      </c>
      <c r="E36" s="46">
        <v>2115</v>
      </c>
      <c r="F36" s="46">
        <v>2595</v>
      </c>
      <c r="G36" s="29">
        <f t="shared" si="4"/>
        <v>1.0575000000000001</v>
      </c>
      <c r="H36" s="30">
        <f t="shared" si="6"/>
        <v>72.931034482758619</v>
      </c>
      <c r="I36" s="41">
        <v>750</v>
      </c>
      <c r="J36" s="47">
        <v>1000</v>
      </c>
      <c r="K36" s="53">
        <v>0</v>
      </c>
      <c r="L36" s="31">
        <f t="shared" si="5"/>
        <v>1.3333333333333333</v>
      </c>
      <c r="M36" s="34">
        <v>0</v>
      </c>
    </row>
    <row r="37" spans="1:13" x14ac:dyDescent="0.25">
      <c r="A37" s="28">
        <v>9</v>
      </c>
      <c r="B37" s="13" t="s">
        <v>28</v>
      </c>
      <c r="C37" s="19">
        <v>67</v>
      </c>
      <c r="D37" s="41">
        <v>12250</v>
      </c>
      <c r="E37" s="46">
        <v>9027.35</v>
      </c>
      <c r="F37" s="46">
        <v>4800</v>
      </c>
      <c r="G37" s="29">
        <f t="shared" si="4"/>
        <v>0.73692653061224489</v>
      </c>
      <c r="H37" s="30">
        <f t="shared" si="6"/>
        <v>134.73656716417912</v>
      </c>
      <c r="I37" s="41">
        <v>1000</v>
      </c>
      <c r="J37" s="47">
        <v>1207.1400000000001</v>
      </c>
      <c r="K37" s="53">
        <v>930</v>
      </c>
      <c r="L37" s="31">
        <f t="shared" si="5"/>
        <v>1.2071400000000001</v>
      </c>
      <c r="M37" s="30">
        <f>J37/C37</f>
        <v>18.017014925373136</v>
      </c>
    </row>
    <row r="38" spans="1:13" x14ac:dyDescent="0.25">
      <c r="A38" s="28">
        <v>9</v>
      </c>
      <c r="B38" s="10" t="s">
        <v>54</v>
      </c>
      <c r="C38" s="19">
        <v>114</v>
      </c>
      <c r="D38" s="41">
        <v>10000</v>
      </c>
      <c r="E38" s="46">
        <v>15626.67</v>
      </c>
      <c r="F38" s="46">
        <v>15930</v>
      </c>
      <c r="G38" s="29">
        <f t="shared" si="4"/>
        <v>1.562667</v>
      </c>
      <c r="H38" s="30">
        <f t="shared" si="6"/>
        <v>137.07605263157896</v>
      </c>
      <c r="I38" s="41">
        <v>1000</v>
      </c>
      <c r="J38" s="47">
        <v>2600</v>
      </c>
      <c r="K38" s="53">
        <v>2280</v>
      </c>
      <c r="L38" s="31">
        <f t="shared" si="5"/>
        <v>2.6</v>
      </c>
      <c r="M38" s="30">
        <f>J38/C38</f>
        <v>22.807017543859651</v>
      </c>
    </row>
    <row r="39" spans="1:13" x14ac:dyDescent="0.25">
      <c r="A39" s="28">
        <v>10</v>
      </c>
      <c r="B39" s="10" t="s">
        <v>65</v>
      </c>
      <c r="C39" s="19">
        <v>34</v>
      </c>
      <c r="D39" s="41">
        <v>5000</v>
      </c>
      <c r="E39" s="46">
        <v>5025</v>
      </c>
      <c r="F39" s="46">
        <v>3820</v>
      </c>
      <c r="G39" s="29">
        <f t="shared" si="4"/>
        <v>1.0049999999999999</v>
      </c>
      <c r="H39" s="30">
        <f t="shared" si="6"/>
        <v>147.79411764705881</v>
      </c>
      <c r="I39" s="41">
        <v>2000</v>
      </c>
      <c r="J39" s="47">
        <v>968.27</v>
      </c>
      <c r="K39" s="53">
        <v>725</v>
      </c>
      <c r="L39" s="31">
        <f t="shared" si="5"/>
        <v>0.48413499999999998</v>
      </c>
      <c r="M39" s="42">
        <f>J39/C39</f>
        <v>28.478529411764704</v>
      </c>
    </row>
    <row r="40" spans="1:13" x14ac:dyDescent="0.25">
      <c r="A40" s="28">
        <v>10</v>
      </c>
      <c r="B40" s="10" t="s">
        <v>66</v>
      </c>
      <c r="C40" s="19">
        <v>29</v>
      </c>
      <c r="D40" s="41">
        <v>2000</v>
      </c>
      <c r="E40" s="46">
        <v>3432.59</v>
      </c>
      <c r="F40" s="46">
        <v>3780</v>
      </c>
      <c r="G40" s="29">
        <f t="shared" si="4"/>
        <v>1.7162950000000001</v>
      </c>
      <c r="H40" s="30">
        <f t="shared" si="6"/>
        <v>118.3651724137931</v>
      </c>
      <c r="I40" s="41">
        <v>3000</v>
      </c>
      <c r="J40" s="47">
        <v>3270</v>
      </c>
      <c r="K40" s="53">
        <v>0</v>
      </c>
      <c r="L40" s="31">
        <f t="shared" si="5"/>
        <v>1.0900000000000001</v>
      </c>
      <c r="M40" s="33">
        <f>J40/C40</f>
        <v>112.75862068965517</v>
      </c>
    </row>
    <row r="41" spans="1:13" x14ac:dyDescent="0.25">
      <c r="A41" s="28">
        <v>10</v>
      </c>
      <c r="B41" s="10" t="s">
        <v>8</v>
      </c>
      <c r="C41" s="19">
        <v>72</v>
      </c>
      <c r="D41" s="41">
        <v>22000</v>
      </c>
      <c r="E41" s="46">
        <v>3693</v>
      </c>
      <c r="F41" s="46">
        <v>3345</v>
      </c>
      <c r="G41" s="29">
        <f t="shared" si="4"/>
        <v>0.16786363636363635</v>
      </c>
      <c r="H41" s="30">
        <f t="shared" si="6"/>
        <v>51.291666666666664</v>
      </c>
      <c r="I41" s="41">
        <v>2000</v>
      </c>
      <c r="J41" s="47">
        <v>1000</v>
      </c>
      <c r="K41" s="53">
        <v>2000</v>
      </c>
      <c r="L41" s="31">
        <f t="shared" si="5"/>
        <v>0.5</v>
      </c>
      <c r="M41" s="30">
        <v>0</v>
      </c>
    </row>
    <row r="42" spans="1:13" x14ac:dyDescent="0.25">
      <c r="A42" s="28">
        <v>10</v>
      </c>
      <c r="B42" s="10" t="s">
        <v>9</v>
      </c>
      <c r="C42" s="19">
        <v>25</v>
      </c>
      <c r="D42" s="41">
        <v>1250</v>
      </c>
      <c r="E42" s="46">
        <v>100</v>
      </c>
      <c r="F42" s="46">
        <v>0</v>
      </c>
      <c r="G42" s="29">
        <f t="shared" si="4"/>
        <v>0.08</v>
      </c>
      <c r="H42" s="30">
        <f t="shared" si="6"/>
        <v>4</v>
      </c>
      <c r="I42" s="41">
        <v>0</v>
      </c>
      <c r="J42" s="47">
        <v>90</v>
      </c>
      <c r="K42" s="53">
        <v>0</v>
      </c>
      <c r="L42" s="45" t="s">
        <v>71</v>
      </c>
      <c r="M42" s="34">
        <v>0</v>
      </c>
    </row>
    <row r="43" spans="1:13" x14ac:dyDescent="0.25">
      <c r="A43" s="28">
        <v>10</v>
      </c>
      <c r="B43" s="10" t="s">
        <v>10</v>
      </c>
      <c r="C43" s="19">
        <v>31</v>
      </c>
      <c r="D43" s="41">
        <v>2000</v>
      </c>
      <c r="E43" s="46">
        <v>1425</v>
      </c>
      <c r="F43" s="46">
        <v>2000</v>
      </c>
      <c r="G43" s="29">
        <f t="shared" si="4"/>
        <v>0.71250000000000002</v>
      </c>
      <c r="H43" s="30">
        <f t="shared" si="6"/>
        <v>45.967741935483872</v>
      </c>
      <c r="I43" s="41">
        <v>1000</v>
      </c>
      <c r="J43" s="47">
        <v>310</v>
      </c>
      <c r="K43" s="53">
        <v>1100</v>
      </c>
      <c r="L43" s="31">
        <f>J43/I43</f>
        <v>0.31</v>
      </c>
      <c r="M43" s="30">
        <f t="shared" ref="M43:M49" si="7">J43/C43</f>
        <v>10</v>
      </c>
    </row>
    <row r="44" spans="1:13" x14ac:dyDescent="0.25">
      <c r="A44" s="28">
        <v>11</v>
      </c>
      <c r="B44" s="10" t="s">
        <v>18</v>
      </c>
      <c r="C44" s="19">
        <v>46</v>
      </c>
      <c r="D44" s="41">
        <v>5000</v>
      </c>
      <c r="E44" s="46">
        <v>4050</v>
      </c>
      <c r="F44" s="46">
        <v>3335</v>
      </c>
      <c r="G44" s="29">
        <f t="shared" si="4"/>
        <v>0.81</v>
      </c>
      <c r="H44" s="30">
        <f t="shared" si="6"/>
        <v>88.043478260869563</v>
      </c>
      <c r="I44" s="41">
        <v>3000</v>
      </c>
      <c r="J44" s="47">
        <v>4206</v>
      </c>
      <c r="K44" s="53">
        <v>288</v>
      </c>
      <c r="L44" s="31">
        <f>J44/I44</f>
        <v>1.4019999999999999</v>
      </c>
      <c r="M44" s="34">
        <f t="shared" si="7"/>
        <v>91.434782608695656</v>
      </c>
    </row>
    <row r="45" spans="1:13" x14ac:dyDescent="0.25">
      <c r="A45" s="28">
        <v>11</v>
      </c>
      <c r="B45" s="10" t="s">
        <v>48</v>
      </c>
      <c r="C45" s="19">
        <v>34</v>
      </c>
      <c r="D45" s="41">
        <v>3000</v>
      </c>
      <c r="E45" s="46">
        <v>995</v>
      </c>
      <c r="F45" s="46">
        <v>1475</v>
      </c>
      <c r="G45" s="29">
        <f t="shared" si="4"/>
        <v>0.33166666666666667</v>
      </c>
      <c r="H45" s="30">
        <f t="shared" si="6"/>
        <v>29.264705882352942</v>
      </c>
      <c r="I45" s="41">
        <v>2000</v>
      </c>
      <c r="J45" s="47">
        <v>479.67</v>
      </c>
      <c r="K45" s="53">
        <v>100</v>
      </c>
      <c r="L45" s="31">
        <f>J45/I45</f>
        <v>0.23983500000000002</v>
      </c>
      <c r="M45" s="30">
        <f t="shared" si="7"/>
        <v>14.10794117647059</v>
      </c>
    </row>
    <row r="46" spans="1:13" x14ac:dyDescent="0.25">
      <c r="A46" s="28">
        <v>11</v>
      </c>
      <c r="B46" s="10" t="s">
        <v>56</v>
      </c>
      <c r="C46" s="19">
        <v>49</v>
      </c>
      <c r="D46" s="41">
        <v>2000</v>
      </c>
      <c r="E46" s="46">
        <v>1100</v>
      </c>
      <c r="F46" s="46">
        <v>0</v>
      </c>
      <c r="G46" s="29">
        <f t="shared" si="4"/>
        <v>0.55000000000000004</v>
      </c>
      <c r="H46" s="30">
        <f t="shared" si="6"/>
        <v>22.448979591836736</v>
      </c>
      <c r="I46" s="41">
        <v>1000</v>
      </c>
      <c r="J46" s="47">
        <v>300</v>
      </c>
      <c r="K46" s="53">
        <v>1000</v>
      </c>
      <c r="L46" s="31">
        <f>J46/I46</f>
        <v>0.3</v>
      </c>
      <c r="M46" s="34">
        <f t="shared" si="7"/>
        <v>6.1224489795918364</v>
      </c>
    </row>
    <row r="47" spans="1:13" x14ac:dyDescent="0.25">
      <c r="A47" s="28">
        <v>11</v>
      </c>
      <c r="B47" s="10" t="s">
        <v>57</v>
      </c>
      <c r="C47" s="19">
        <v>47</v>
      </c>
      <c r="D47" s="41">
        <v>7200</v>
      </c>
      <c r="E47" s="46">
        <v>4123</v>
      </c>
      <c r="F47" s="46">
        <v>3985</v>
      </c>
      <c r="G47" s="29">
        <f t="shared" si="4"/>
        <v>0.57263888888888892</v>
      </c>
      <c r="H47" s="30">
        <f t="shared" si="6"/>
        <v>87.723404255319153</v>
      </c>
      <c r="I47" s="41">
        <v>0</v>
      </c>
      <c r="J47" s="47">
        <v>0</v>
      </c>
      <c r="K47" s="53">
        <v>1003</v>
      </c>
      <c r="L47" s="45" t="s">
        <v>71</v>
      </c>
      <c r="M47" s="30">
        <f t="shared" si="7"/>
        <v>0</v>
      </c>
    </row>
    <row r="48" spans="1:13" x14ac:dyDescent="0.25">
      <c r="A48" s="28">
        <v>12</v>
      </c>
      <c r="B48" s="10" t="s">
        <v>7</v>
      </c>
      <c r="C48" s="19">
        <v>27</v>
      </c>
      <c r="D48" s="41">
        <v>1400</v>
      </c>
      <c r="E48" s="46">
        <v>1650</v>
      </c>
      <c r="F48" s="46">
        <v>100</v>
      </c>
      <c r="G48" s="29">
        <f t="shared" si="4"/>
        <v>1.1785714285714286</v>
      </c>
      <c r="H48" s="30">
        <f t="shared" si="6"/>
        <v>61.111111111111114</v>
      </c>
      <c r="I48" s="41">
        <v>500</v>
      </c>
      <c r="J48" s="47">
        <v>0</v>
      </c>
      <c r="K48" s="53">
        <v>0</v>
      </c>
      <c r="L48" s="31">
        <f>J48/I48</f>
        <v>0</v>
      </c>
      <c r="M48" s="30">
        <f t="shared" si="7"/>
        <v>0</v>
      </c>
    </row>
    <row r="49" spans="1:13" x14ac:dyDescent="0.25">
      <c r="A49" s="28">
        <v>12</v>
      </c>
      <c r="B49" s="10" t="s">
        <v>11</v>
      </c>
      <c r="C49" s="19">
        <v>19</v>
      </c>
      <c r="D49" s="41">
        <v>800</v>
      </c>
      <c r="E49" s="46">
        <v>0</v>
      </c>
      <c r="F49" s="46">
        <v>100</v>
      </c>
      <c r="G49" s="29">
        <f t="shared" si="4"/>
        <v>0</v>
      </c>
      <c r="H49" s="30">
        <f t="shared" si="6"/>
        <v>0</v>
      </c>
      <c r="I49" s="41">
        <v>1000</v>
      </c>
      <c r="J49" s="47">
        <v>1268.92</v>
      </c>
      <c r="K49" s="53">
        <v>0</v>
      </c>
      <c r="L49" s="31">
        <f>J49/I49</f>
        <v>1.26892</v>
      </c>
      <c r="M49" s="34">
        <f t="shared" si="7"/>
        <v>66.785263157894747</v>
      </c>
    </row>
    <row r="50" spans="1:13" x14ac:dyDescent="0.25">
      <c r="A50" s="28">
        <v>12</v>
      </c>
      <c r="B50" s="10" t="s">
        <v>33</v>
      </c>
      <c r="C50" s="19">
        <v>30</v>
      </c>
      <c r="D50" s="41">
        <v>3000</v>
      </c>
      <c r="E50" s="46">
        <v>1080</v>
      </c>
      <c r="F50" s="46">
        <v>500</v>
      </c>
      <c r="G50" s="29">
        <f t="shared" si="4"/>
        <v>0.36</v>
      </c>
      <c r="H50" s="30">
        <f t="shared" si="6"/>
        <v>36</v>
      </c>
      <c r="I50" s="41">
        <v>250</v>
      </c>
      <c r="J50" s="47">
        <v>100</v>
      </c>
      <c r="K50" s="53">
        <v>880</v>
      </c>
      <c r="L50" s="31">
        <f>J50/I50</f>
        <v>0.4</v>
      </c>
      <c r="M50" s="30">
        <v>0</v>
      </c>
    </row>
    <row r="51" spans="1:13" x14ac:dyDescent="0.25">
      <c r="A51" s="28">
        <v>12</v>
      </c>
      <c r="B51" s="10" t="s">
        <v>59</v>
      </c>
      <c r="C51" s="19">
        <v>20</v>
      </c>
      <c r="D51" s="41">
        <v>1500</v>
      </c>
      <c r="E51" s="46">
        <v>350</v>
      </c>
      <c r="F51" s="46">
        <v>1100</v>
      </c>
      <c r="G51" s="29">
        <f t="shared" si="4"/>
        <v>0.23333333333333334</v>
      </c>
      <c r="H51" s="30">
        <f t="shared" si="6"/>
        <v>17.5</v>
      </c>
      <c r="I51" s="41">
        <v>150</v>
      </c>
      <c r="J51" s="47">
        <v>0</v>
      </c>
      <c r="K51" s="53">
        <v>0</v>
      </c>
      <c r="L51" s="31">
        <f>IF(I51=0,"",J51/I51)</f>
        <v>0</v>
      </c>
      <c r="M51" s="34">
        <f>J51/C51</f>
        <v>0</v>
      </c>
    </row>
    <row r="52" spans="1:13" x14ac:dyDescent="0.25">
      <c r="A52" s="28">
        <v>13</v>
      </c>
      <c r="B52" s="10" t="s">
        <v>12</v>
      </c>
      <c r="C52" s="19">
        <v>16</v>
      </c>
      <c r="D52" s="41">
        <v>1800</v>
      </c>
      <c r="E52" s="46">
        <v>1200</v>
      </c>
      <c r="F52" s="46">
        <v>618</v>
      </c>
      <c r="G52" s="29">
        <f t="shared" si="4"/>
        <v>0.66666666666666663</v>
      </c>
      <c r="H52" s="30">
        <f t="shared" si="6"/>
        <v>75</v>
      </c>
      <c r="I52" s="41">
        <v>800</v>
      </c>
      <c r="J52" s="47">
        <v>1161.5</v>
      </c>
      <c r="K52" s="53">
        <v>150</v>
      </c>
      <c r="L52" s="31">
        <f>J52/I52</f>
        <v>1.451875</v>
      </c>
      <c r="M52" s="30">
        <f>J52/C52</f>
        <v>72.59375</v>
      </c>
    </row>
    <row r="53" spans="1:13" x14ac:dyDescent="0.25">
      <c r="A53" s="28">
        <v>13</v>
      </c>
      <c r="B53" s="10" t="s">
        <v>30</v>
      </c>
      <c r="C53" s="19">
        <v>15</v>
      </c>
      <c r="D53" s="41">
        <v>1000</v>
      </c>
      <c r="E53" s="46">
        <v>0</v>
      </c>
      <c r="F53" s="46">
        <v>0</v>
      </c>
      <c r="G53" s="29">
        <f t="shared" si="4"/>
        <v>0</v>
      </c>
      <c r="H53" s="30">
        <f t="shared" si="6"/>
        <v>0</v>
      </c>
      <c r="I53" s="41">
        <v>1500</v>
      </c>
      <c r="J53" s="47">
        <v>60</v>
      </c>
      <c r="K53" s="53">
        <v>780</v>
      </c>
      <c r="L53" s="31">
        <f>J53/I53</f>
        <v>0.04</v>
      </c>
      <c r="M53" s="34">
        <v>0</v>
      </c>
    </row>
    <row r="54" spans="1:13" x14ac:dyDescent="0.25">
      <c r="A54" s="28">
        <v>13</v>
      </c>
      <c r="B54" s="10" t="s">
        <v>45</v>
      </c>
      <c r="C54" s="19">
        <v>34</v>
      </c>
      <c r="D54" s="41">
        <v>5280</v>
      </c>
      <c r="E54" s="46">
        <v>4839</v>
      </c>
      <c r="F54" s="46">
        <v>6522</v>
      </c>
      <c r="G54" s="29">
        <f t="shared" si="4"/>
        <v>0.91647727272727275</v>
      </c>
      <c r="H54" s="30">
        <f t="shared" si="6"/>
        <v>142.3235294117647</v>
      </c>
      <c r="I54" s="41">
        <v>2000</v>
      </c>
      <c r="J54" s="47">
        <v>1367</v>
      </c>
      <c r="K54" s="53">
        <v>0</v>
      </c>
      <c r="L54" s="31">
        <f>J54/I54</f>
        <v>0.6835</v>
      </c>
      <c r="M54" s="30">
        <v>0</v>
      </c>
    </row>
    <row r="55" spans="1:13" x14ac:dyDescent="0.25">
      <c r="A55" s="28">
        <v>13</v>
      </c>
      <c r="B55" s="10" t="s">
        <v>69</v>
      </c>
      <c r="C55" s="20">
        <v>25</v>
      </c>
      <c r="D55" s="41">
        <v>0</v>
      </c>
      <c r="E55" s="46">
        <v>1000</v>
      </c>
      <c r="F55" s="46"/>
      <c r="G55" s="44" t="s">
        <v>71</v>
      </c>
      <c r="H55" s="30">
        <f t="shared" si="6"/>
        <v>40</v>
      </c>
      <c r="I55" s="41">
        <v>0</v>
      </c>
      <c r="J55" s="47">
        <v>455</v>
      </c>
      <c r="K55" s="47"/>
      <c r="L55" s="45" t="s">
        <v>71</v>
      </c>
      <c r="M55" s="30">
        <f>J55/C55</f>
        <v>18.2</v>
      </c>
    </row>
    <row r="56" spans="1:13" x14ac:dyDescent="0.25">
      <c r="A56" s="28">
        <v>14</v>
      </c>
      <c r="B56" s="10" t="s">
        <v>42</v>
      </c>
      <c r="C56" s="19">
        <v>133</v>
      </c>
      <c r="D56" s="41">
        <v>14000</v>
      </c>
      <c r="E56" s="46">
        <v>13890</v>
      </c>
      <c r="F56" s="46">
        <v>9375</v>
      </c>
      <c r="G56" s="29">
        <f t="shared" ref="G56:G67" si="8">E56/D56</f>
        <v>0.9921428571428571</v>
      </c>
      <c r="H56" s="30">
        <f t="shared" si="6"/>
        <v>104.43609022556392</v>
      </c>
      <c r="I56" s="41">
        <v>1000</v>
      </c>
      <c r="J56" s="47">
        <v>280</v>
      </c>
      <c r="K56" s="53">
        <v>12695</v>
      </c>
      <c r="L56" s="31">
        <f t="shared" ref="L56:L63" si="9">J56/I56</f>
        <v>0.28000000000000003</v>
      </c>
      <c r="M56" s="30">
        <f>J56/C56</f>
        <v>2.1052631578947367</v>
      </c>
    </row>
    <row r="57" spans="1:13" x14ac:dyDescent="0.25">
      <c r="A57" s="28">
        <v>14</v>
      </c>
      <c r="B57" s="10" t="s">
        <v>43</v>
      </c>
      <c r="C57" s="19">
        <v>21</v>
      </c>
      <c r="D57" s="41">
        <v>1900</v>
      </c>
      <c r="E57" s="46">
        <v>1051.8399999999999</v>
      </c>
      <c r="F57" s="46">
        <v>885</v>
      </c>
      <c r="G57" s="29">
        <f t="shared" si="8"/>
        <v>0.55359999999999998</v>
      </c>
      <c r="H57" s="30">
        <f t="shared" si="6"/>
        <v>50.087619047619043</v>
      </c>
      <c r="I57" s="41">
        <v>500</v>
      </c>
      <c r="J57" s="47">
        <v>250</v>
      </c>
      <c r="K57" s="53">
        <v>250</v>
      </c>
      <c r="L57" s="31">
        <f t="shared" si="9"/>
        <v>0.5</v>
      </c>
      <c r="M57" s="34">
        <v>0</v>
      </c>
    </row>
    <row r="58" spans="1:13" x14ac:dyDescent="0.25">
      <c r="A58" s="28">
        <v>14</v>
      </c>
      <c r="B58" s="10" t="s">
        <v>44</v>
      </c>
      <c r="C58" s="19">
        <v>73</v>
      </c>
      <c r="D58" s="41">
        <v>3000</v>
      </c>
      <c r="E58" s="46">
        <v>2325</v>
      </c>
      <c r="F58" s="49">
        <v>3365</v>
      </c>
      <c r="G58" s="31">
        <f t="shared" si="8"/>
        <v>0.77500000000000002</v>
      </c>
      <c r="H58" s="30">
        <f t="shared" si="6"/>
        <v>31.849315068493151</v>
      </c>
      <c r="I58" s="41">
        <v>3000</v>
      </c>
      <c r="J58" s="47">
        <v>2948</v>
      </c>
      <c r="K58" s="51">
        <v>2465</v>
      </c>
      <c r="L58" s="31">
        <f t="shared" si="9"/>
        <v>0.98266666666666669</v>
      </c>
      <c r="M58" s="30">
        <f>J58/C58</f>
        <v>40.38356164383562</v>
      </c>
    </row>
    <row r="59" spans="1:13" x14ac:dyDescent="0.25">
      <c r="A59" s="28">
        <v>15</v>
      </c>
      <c r="B59" s="10" t="s">
        <v>3</v>
      </c>
      <c r="C59" s="19">
        <v>270</v>
      </c>
      <c r="D59" s="41">
        <v>43000</v>
      </c>
      <c r="E59" s="46">
        <v>47736</v>
      </c>
      <c r="F59" s="46">
        <v>16700</v>
      </c>
      <c r="G59" s="29">
        <f t="shared" si="8"/>
        <v>1.1101395348837209</v>
      </c>
      <c r="H59" s="30">
        <f t="shared" si="6"/>
        <v>176.8</v>
      </c>
      <c r="I59" s="41">
        <v>5000</v>
      </c>
      <c r="J59" s="47">
        <v>14441</v>
      </c>
      <c r="K59" s="53">
        <v>9188</v>
      </c>
      <c r="L59" s="31">
        <f t="shared" si="9"/>
        <v>2.8881999999999999</v>
      </c>
      <c r="M59" s="34">
        <f>J59/C59</f>
        <v>53.485185185185188</v>
      </c>
    </row>
    <row r="60" spans="1:13" x14ac:dyDescent="0.25">
      <c r="A60" s="28">
        <v>15</v>
      </c>
      <c r="B60" s="10" t="s">
        <v>4</v>
      </c>
      <c r="C60" s="19">
        <v>38</v>
      </c>
      <c r="D60" s="41">
        <v>1800</v>
      </c>
      <c r="E60" s="46">
        <v>850</v>
      </c>
      <c r="F60" s="46">
        <v>1830</v>
      </c>
      <c r="G60" s="29">
        <f t="shared" si="8"/>
        <v>0.47222222222222221</v>
      </c>
      <c r="H60" s="30">
        <f t="shared" si="6"/>
        <v>22.368421052631579</v>
      </c>
      <c r="I60" s="41">
        <v>500</v>
      </c>
      <c r="J60" s="47">
        <v>424</v>
      </c>
      <c r="K60" s="53">
        <v>5</v>
      </c>
      <c r="L60" s="31">
        <f t="shared" si="9"/>
        <v>0.84799999999999998</v>
      </c>
      <c r="M60" s="30">
        <f>J60/C60</f>
        <v>11.157894736842104</v>
      </c>
    </row>
    <row r="61" spans="1:13" x14ac:dyDescent="0.25">
      <c r="A61" s="28">
        <v>15</v>
      </c>
      <c r="B61" s="10" t="s">
        <v>5</v>
      </c>
      <c r="C61" s="19">
        <v>64</v>
      </c>
      <c r="D61" s="41">
        <v>6500</v>
      </c>
      <c r="E61" s="46">
        <v>10313.52</v>
      </c>
      <c r="F61" s="46">
        <v>8560</v>
      </c>
      <c r="G61" s="29">
        <f t="shared" si="8"/>
        <v>1.5866953846153846</v>
      </c>
      <c r="H61" s="30">
        <f t="shared" si="6"/>
        <v>161.14875000000001</v>
      </c>
      <c r="I61" s="41">
        <v>1000</v>
      </c>
      <c r="J61" s="47">
        <v>1600</v>
      </c>
      <c r="K61" s="53">
        <v>1145</v>
      </c>
      <c r="L61" s="31">
        <f t="shared" si="9"/>
        <v>1.6</v>
      </c>
      <c r="M61" s="30">
        <f>J61/C61</f>
        <v>25</v>
      </c>
    </row>
    <row r="62" spans="1:13" x14ac:dyDescent="0.25">
      <c r="A62" s="28">
        <v>15</v>
      </c>
      <c r="B62" s="10" t="s">
        <v>72</v>
      </c>
      <c r="C62" s="19">
        <v>36</v>
      </c>
      <c r="D62" s="41">
        <v>2295</v>
      </c>
      <c r="E62" s="46">
        <v>4272.8900000000003</v>
      </c>
      <c r="F62" s="46">
        <v>2040</v>
      </c>
      <c r="G62" s="29">
        <f t="shared" si="8"/>
        <v>1.8618257080610023</v>
      </c>
      <c r="H62" s="30">
        <f t="shared" si="6"/>
        <v>118.69138888888889</v>
      </c>
      <c r="I62" s="41">
        <v>500</v>
      </c>
      <c r="J62" s="47">
        <v>75</v>
      </c>
      <c r="K62" s="53">
        <v>500</v>
      </c>
      <c r="L62" s="31">
        <f t="shared" si="9"/>
        <v>0.15</v>
      </c>
      <c r="M62" s="30">
        <f>J62/C62</f>
        <v>2.0833333333333335</v>
      </c>
    </row>
    <row r="63" spans="1:13" x14ac:dyDescent="0.25">
      <c r="A63" s="28">
        <v>15</v>
      </c>
      <c r="B63" s="10" t="s">
        <v>47</v>
      </c>
      <c r="C63" s="19">
        <v>26</v>
      </c>
      <c r="D63" s="41">
        <v>3000</v>
      </c>
      <c r="E63" s="46">
        <v>4275</v>
      </c>
      <c r="F63" s="46">
        <v>3118</v>
      </c>
      <c r="G63" s="29">
        <f t="shared" si="8"/>
        <v>1.425</v>
      </c>
      <c r="H63" s="30">
        <f t="shared" si="6"/>
        <v>164.42307692307693</v>
      </c>
      <c r="I63" s="41">
        <v>500</v>
      </c>
      <c r="J63" s="47">
        <v>70.55</v>
      </c>
      <c r="K63" s="53">
        <v>753</v>
      </c>
      <c r="L63" s="31">
        <f t="shared" si="9"/>
        <v>0.1411</v>
      </c>
      <c r="M63" s="30">
        <v>0</v>
      </c>
    </row>
    <row r="64" spans="1:13" x14ac:dyDescent="0.25">
      <c r="A64" s="28">
        <v>16</v>
      </c>
      <c r="B64" s="10" t="s">
        <v>35</v>
      </c>
      <c r="C64" s="19">
        <v>21</v>
      </c>
      <c r="D64" s="41">
        <v>2600</v>
      </c>
      <c r="E64" s="46">
        <v>100</v>
      </c>
      <c r="F64" s="46">
        <v>100</v>
      </c>
      <c r="G64" s="29">
        <f t="shared" si="8"/>
        <v>3.8461538461538464E-2</v>
      </c>
      <c r="H64" s="30">
        <f t="shared" si="6"/>
        <v>4.7619047619047619</v>
      </c>
      <c r="I64" s="41">
        <v>0</v>
      </c>
      <c r="J64" s="47">
        <v>0</v>
      </c>
      <c r="K64" s="53">
        <v>0</v>
      </c>
      <c r="L64" s="45" t="s">
        <v>71</v>
      </c>
      <c r="M64" s="30">
        <f>J64/C64</f>
        <v>0</v>
      </c>
    </row>
    <row r="65" spans="1:13" x14ac:dyDescent="0.25">
      <c r="A65" s="28">
        <v>16</v>
      </c>
      <c r="B65" s="10" t="s">
        <v>36</v>
      </c>
      <c r="C65" s="19">
        <v>27</v>
      </c>
      <c r="D65" s="41">
        <v>2000</v>
      </c>
      <c r="E65" s="46">
        <v>200</v>
      </c>
      <c r="F65" s="46">
        <v>300</v>
      </c>
      <c r="G65" s="29">
        <f t="shared" si="8"/>
        <v>0.1</v>
      </c>
      <c r="H65" s="30">
        <f t="shared" si="6"/>
        <v>7.4074074074074074</v>
      </c>
      <c r="I65" s="41">
        <v>0</v>
      </c>
      <c r="J65" s="47">
        <v>0</v>
      </c>
      <c r="K65" s="53">
        <v>0</v>
      </c>
      <c r="L65" s="45" t="s">
        <v>71</v>
      </c>
      <c r="M65" s="30">
        <v>0</v>
      </c>
    </row>
    <row r="66" spans="1:13" x14ac:dyDescent="0.25">
      <c r="A66" s="28">
        <v>16</v>
      </c>
      <c r="B66" s="10" t="s">
        <v>38</v>
      </c>
      <c r="C66" s="19">
        <v>13</v>
      </c>
      <c r="D66" s="41">
        <v>1000</v>
      </c>
      <c r="E66" s="46">
        <v>1100</v>
      </c>
      <c r="F66" s="46">
        <v>1100</v>
      </c>
      <c r="G66" s="29">
        <f t="shared" si="8"/>
        <v>1.1000000000000001</v>
      </c>
      <c r="H66" s="30">
        <f t="shared" si="6"/>
        <v>84.615384615384613</v>
      </c>
      <c r="I66" s="41">
        <v>0</v>
      </c>
      <c r="J66" s="47">
        <v>0</v>
      </c>
      <c r="K66" s="53">
        <v>0</v>
      </c>
      <c r="L66" s="45" t="s">
        <v>71</v>
      </c>
      <c r="M66" s="34">
        <v>0</v>
      </c>
    </row>
    <row r="67" spans="1:13" x14ac:dyDescent="0.25">
      <c r="A67" s="28">
        <v>16</v>
      </c>
      <c r="B67" s="10" t="s">
        <v>58</v>
      </c>
      <c r="C67" s="19">
        <v>33</v>
      </c>
      <c r="D67" s="41">
        <v>3100</v>
      </c>
      <c r="E67" s="46">
        <v>2225</v>
      </c>
      <c r="F67" s="46">
        <v>3100</v>
      </c>
      <c r="G67" s="29">
        <f t="shared" si="8"/>
        <v>0.717741935483871</v>
      </c>
      <c r="H67" s="30">
        <f t="shared" si="6"/>
        <v>67.424242424242422</v>
      </c>
      <c r="I67" s="41">
        <v>0</v>
      </c>
      <c r="J67" s="47">
        <v>0</v>
      </c>
      <c r="K67" s="53">
        <v>0</v>
      </c>
      <c r="L67" s="44" t="s">
        <v>71</v>
      </c>
      <c r="M67" s="30">
        <v>0</v>
      </c>
    </row>
    <row r="68" spans="1:13" x14ac:dyDescent="0.25">
      <c r="A68" s="35"/>
      <c r="B68" s="36"/>
      <c r="C68" s="11"/>
      <c r="D68" s="37">
        <f>SUM(D3:D67)</f>
        <v>381425</v>
      </c>
      <c r="E68" s="14">
        <f>SUM(E2:E67)</f>
        <v>364816.93000000005</v>
      </c>
      <c r="F68" s="50">
        <f>SUM(F2:F67)</f>
        <v>475177</v>
      </c>
      <c r="G68" s="11"/>
      <c r="H68" s="11"/>
      <c r="I68" s="37">
        <f>SUM(I3:I67)</f>
        <v>78500</v>
      </c>
      <c r="J68" s="54">
        <f>SUM(J2:J67)</f>
        <v>106068.87000000001</v>
      </c>
      <c r="K68" s="55">
        <f>SUM(K2:K67)</f>
        <v>80273</v>
      </c>
      <c r="L68" s="38"/>
      <c r="M68" s="11"/>
    </row>
  </sheetData>
  <sortState ref="A3:M67">
    <sortCondition ref="A3:A67"/>
    <sortCondition ref="B3:B67"/>
  </sortState>
  <pageMargins left="0.7" right="0.7" top="0.75" bottom="0.75" header="0.3" footer="0.3"/>
  <pageSetup scale="9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ABC Order</vt:lpstr>
      <vt:lpstr>Area Order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</dc:creator>
  <cp:lastModifiedBy>Bev</cp:lastModifiedBy>
  <cp:lastPrinted>2014-06-17T21:08:53Z</cp:lastPrinted>
  <dcterms:created xsi:type="dcterms:W3CDTF">2013-11-18T04:22:58Z</dcterms:created>
  <dcterms:modified xsi:type="dcterms:W3CDTF">2015-06-01T16:35:13Z</dcterms:modified>
</cp:coreProperties>
</file>