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D-13-WKS-01\Documents\Newsletters\February 2015\"/>
    </mc:Choice>
  </mc:AlternateContent>
  <bookViews>
    <workbookView xWindow="0" yWindow="0" windowWidth="20490" windowHeight="7755"/>
  </bookViews>
  <sheets>
    <sheet name="ABC Order" sheetId="1" r:id="rId1"/>
    <sheet name="Area Order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8" i="1" l="1"/>
  <c r="I68" i="1" l="1"/>
  <c r="J23" i="1"/>
  <c r="J33" i="1"/>
  <c r="J32" i="1"/>
  <c r="J27" i="1"/>
  <c r="K64" i="1"/>
  <c r="G22" i="1"/>
  <c r="K58" i="1"/>
  <c r="I70" i="2" l="1"/>
  <c r="H70" i="2"/>
  <c r="E70" i="2"/>
  <c r="D70" i="2"/>
  <c r="K53" i="2"/>
  <c r="J53" i="2"/>
  <c r="G53" i="2"/>
  <c r="F53" i="2"/>
  <c r="J69" i="2"/>
  <c r="G69" i="2"/>
  <c r="F69" i="2"/>
  <c r="K45" i="2"/>
  <c r="J45" i="2"/>
  <c r="G45" i="2"/>
  <c r="F45" i="2"/>
  <c r="J49" i="2"/>
  <c r="G49" i="2"/>
  <c r="F49" i="2"/>
  <c r="K48" i="2"/>
  <c r="J48" i="2"/>
  <c r="G48" i="2"/>
  <c r="F48" i="2"/>
  <c r="K18" i="2"/>
  <c r="J18" i="2"/>
  <c r="G18" i="2"/>
  <c r="F18" i="2"/>
  <c r="K40" i="2"/>
  <c r="J40" i="2"/>
  <c r="G40" i="2"/>
  <c r="F40" i="2"/>
  <c r="K32" i="2"/>
  <c r="J32" i="2"/>
  <c r="G32" i="2"/>
  <c r="F32" i="2"/>
  <c r="J14" i="2"/>
  <c r="G14" i="2"/>
  <c r="F14" i="2"/>
  <c r="J57" i="2"/>
  <c r="G57" i="2"/>
  <c r="F57" i="2"/>
  <c r="K37" i="2"/>
  <c r="J37" i="2"/>
  <c r="G37" i="2"/>
  <c r="F37" i="2"/>
  <c r="J27" i="2"/>
  <c r="G27" i="2"/>
  <c r="F27" i="2"/>
  <c r="K26" i="2"/>
  <c r="J26" i="2"/>
  <c r="G26" i="2"/>
  <c r="F26" i="2"/>
  <c r="K47" i="2"/>
  <c r="J47" i="2"/>
  <c r="G47" i="2"/>
  <c r="F47" i="2"/>
  <c r="J65" i="2"/>
  <c r="G65" i="2"/>
  <c r="F65" i="2"/>
  <c r="K36" i="2"/>
  <c r="J36" i="2"/>
  <c r="G36" i="2"/>
  <c r="F36" i="2"/>
  <c r="J56" i="2"/>
  <c r="G56" i="2"/>
  <c r="F56" i="2"/>
  <c r="K60" i="2"/>
  <c r="J60" i="2"/>
  <c r="G60" i="2"/>
  <c r="F60" i="2"/>
  <c r="J59" i="2"/>
  <c r="G59" i="2"/>
  <c r="F59" i="2"/>
  <c r="K58" i="2"/>
  <c r="J58" i="2"/>
  <c r="G58" i="2"/>
  <c r="F58" i="2"/>
  <c r="K20" i="2"/>
  <c r="J20" i="2"/>
  <c r="G20" i="2"/>
  <c r="F20" i="2"/>
  <c r="J31" i="2"/>
  <c r="G31" i="2"/>
  <c r="F31" i="2"/>
  <c r="K30" i="2"/>
  <c r="J30" i="2"/>
  <c r="G30" i="2"/>
  <c r="F30" i="2"/>
  <c r="J68" i="2"/>
  <c r="G68" i="2"/>
  <c r="F68" i="2"/>
  <c r="K24" i="2"/>
  <c r="J24" i="2"/>
  <c r="G24" i="2"/>
  <c r="F24" i="2"/>
  <c r="J67" i="2"/>
  <c r="G67" i="2"/>
  <c r="F67" i="2"/>
  <c r="K66" i="2"/>
  <c r="J66" i="2"/>
  <c r="G66" i="2"/>
  <c r="F66" i="2"/>
  <c r="K29" i="2"/>
  <c r="J29" i="2"/>
  <c r="G29" i="2"/>
  <c r="F29" i="2"/>
  <c r="J52" i="2"/>
  <c r="G52" i="2"/>
  <c r="F52" i="2"/>
  <c r="K9" i="2"/>
  <c r="J9" i="2"/>
  <c r="G9" i="2"/>
  <c r="F9" i="2"/>
  <c r="K35" i="2"/>
  <c r="J35" i="2"/>
  <c r="G35" i="2"/>
  <c r="F35" i="2"/>
  <c r="J55" i="2"/>
  <c r="G55" i="2"/>
  <c r="F55" i="2"/>
  <c r="K17" i="2"/>
  <c r="J17" i="2"/>
  <c r="G17" i="2"/>
  <c r="F17" i="2"/>
  <c r="K39" i="2"/>
  <c r="J39" i="2"/>
  <c r="G39" i="2"/>
  <c r="F39" i="2"/>
  <c r="J28" i="2"/>
  <c r="G28" i="2"/>
  <c r="F28" i="2"/>
  <c r="K16" i="2"/>
  <c r="J16" i="2"/>
  <c r="G16" i="2"/>
  <c r="F16" i="2"/>
  <c r="J13" i="2"/>
  <c r="G13" i="2"/>
  <c r="F13" i="2"/>
  <c r="K19" i="2"/>
  <c r="J19" i="2"/>
  <c r="G19" i="2"/>
  <c r="F19" i="2"/>
  <c r="K8" i="2"/>
  <c r="J8" i="2"/>
  <c r="G8" i="2"/>
  <c r="F8" i="2"/>
  <c r="K7" i="2"/>
  <c r="J7" i="2"/>
  <c r="G7" i="2"/>
  <c r="F7" i="2"/>
  <c r="K6" i="2"/>
  <c r="J6" i="2"/>
  <c r="G6" i="2"/>
  <c r="F6" i="2"/>
  <c r="J5" i="2"/>
  <c r="G5" i="2"/>
  <c r="F5" i="2"/>
  <c r="K4" i="2"/>
  <c r="J4" i="2"/>
  <c r="G4" i="2"/>
  <c r="F4" i="2"/>
  <c r="J34" i="2"/>
  <c r="G34" i="2"/>
  <c r="F34" i="2"/>
  <c r="K46" i="2"/>
  <c r="J46" i="2"/>
  <c r="G46" i="2"/>
  <c r="F46" i="2"/>
  <c r="K64" i="2"/>
  <c r="J64" i="2"/>
  <c r="G64" i="2"/>
  <c r="F64" i="2"/>
  <c r="K33" i="2"/>
  <c r="J33" i="2"/>
  <c r="F33" i="2"/>
  <c r="K15" i="2"/>
  <c r="J15" i="2"/>
  <c r="G15" i="2"/>
  <c r="F15" i="2"/>
  <c r="K23" i="2"/>
  <c r="J23" i="2"/>
  <c r="G23" i="2"/>
  <c r="F23" i="2"/>
  <c r="K22" i="2"/>
  <c r="J22" i="2"/>
  <c r="G22" i="2"/>
  <c r="F22" i="2"/>
  <c r="K21" i="2"/>
  <c r="J21" i="2"/>
  <c r="G21" i="2"/>
  <c r="F21" i="2"/>
  <c r="K54" i="2"/>
  <c r="J54" i="2"/>
  <c r="G54" i="2"/>
  <c r="F54" i="2"/>
  <c r="K51" i="2"/>
  <c r="J51" i="2"/>
  <c r="G51" i="2"/>
  <c r="F51" i="2"/>
  <c r="J44" i="2"/>
  <c r="G44" i="2"/>
  <c r="F44" i="2"/>
  <c r="J43" i="2"/>
  <c r="G43" i="2"/>
  <c r="F43" i="2"/>
  <c r="K50" i="2"/>
  <c r="J50" i="2"/>
  <c r="G50" i="2"/>
  <c r="F50" i="2"/>
  <c r="J38" i="2"/>
  <c r="G38" i="2"/>
  <c r="F38" i="2"/>
  <c r="K63" i="2"/>
  <c r="J63" i="2"/>
  <c r="G63" i="2"/>
  <c r="F63" i="2"/>
  <c r="K62" i="2"/>
  <c r="J62" i="2"/>
  <c r="G62" i="2"/>
  <c r="F62" i="2"/>
  <c r="K61" i="2"/>
  <c r="J61" i="2"/>
  <c r="G61" i="2"/>
  <c r="F61" i="2"/>
  <c r="K25" i="2"/>
  <c r="J25" i="2"/>
  <c r="G25" i="2"/>
  <c r="F25" i="2"/>
  <c r="J12" i="2"/>
  <c r="G12" i="2"/>
  <c r="F12" i="2"/>
  <c r="K11" i="2"/>
  <c r="J11" i="2"/>
  <c r="G11" i="2"/>
  <c r="F11" i="2"/>
  <c r="J10" i="2"/>
  <c r="G10" i="2"/>
  <c r="F10" i="2"/>
  <c r="K42" i="2"/>
  <c r="J42" i="2"/>
  <c r="G42" i="2"/>
  <c r="F42" i="2"/>
  <c r="K41" i="2"/>
  <c r="J41" i="2"/>
  <c r="G41" i="2"/>
  <c r="F41" i="2"/>
  <c r="J67" i="1" l="1"/>
  <c r="J59" i="1"/>
  <c r="J57" i="1"/>
  <c r="J52" i="1"/>
  <c r="J51" i="1"/>
  <c r="J46" i="1"/>
  <c r="J45" i="1"/>
  <c r="J38" i="1"/>
  <c r="J16" i="1"/>
  <c r="J13" i="1"/>
  <c r="J12" i="1"/>
  <c r="J8" i="1"/>
  <c r="J4" i="1"/>
  <c r="J24" i="1"/>
  <c r="H68" i="1"/>
  <c r="D68" i="1"/>
  <c r="K67" i="1"/>
  <c r="G67" i="1"/>
  <c r="F67" i="1"/>
  <c r="G66" i="1"/>
  <c r="F66" i="1"/>
  <c r="K65" i="1"/>
  <c r="J65" i="1"/>
  <c r="G65" i="1"/>
  <c r="F65" i="1"/>
  <c r="G64" i="1"/>
  <c r="F64" i="1"/>
  <c r="K63" i="1"/>
  <c r="J63" i="1"/>
  <c r="G63" i="1"/>
  <c r="F63" i="1"/>
  <c r="K62" i="1"/>
  <c r="J62" i="1"/>
  <c r="G62" i="1"/>
  <c r="F62" i="1"/>
  <c r="K61" i="1"/>
  <c r="J61" i="1"/>
  <c r="G61" i="1"/>
  <c r="F61" i="1"/>
  <c r="K60" i="1"/>
  <c r="J60" i="1"/>
  <c r="G60" i="1"/>
  <c r="F60" i="1"/>
  <c r="G59" i="1"/>
  <c r="F59" i="1"/>
  <c r="G58" i="1"/>
  <c r="K57" i="1"/>
  <c r="G57" i="1"/>
  <c r="F57" i="1"/>
  <c r="G56" i="1"/>
  <c r="F56" i="1"/>
  <c r="K55" i="1"/>
  <c r="J55" i="1"/>
  <c r="G55" i="1"/>
  <c r="F55" i="1"/>
  <c r="K54" i="1"/>
  <c r="J54" i="1"/>
  <c r="G54" i="1"/>
  <c r="F54" i="1"/>
  <c r="J53" i="1"/>
  <c r="G53" i="1"/>
  <c r="F53" i="1"/>
  <c r="K52" i="1"/>
  <c r="G52" i="1"/>
  <c r="F52" i="1"/>
  <c r="G51" i="1"/>
  <c r="F51" i="1"/>
  <c r="K50" i="1"/>
  <c r="J50" i="1"/>
  <c r="G50" i="1"/>
  <c r="F50" i="1"/>
  <c r="J49" i="1"/>
  <c r="G49" i="1"/>
  <c r="F49" i="1"/>
  <c r="K48" i="1"/>
  <c r="J48" i="1"/>
  <c r="G48" i="1"/>
  <c r="F48" i="1"/>
  <c r="K47" i="1"/>
  <c r="J47" i="1"/>
  <c r="G47" i="1"/>
  <c r="F47" i="1"/>
  <c r="G46" i="1"/>
  <c r="F46" i="1"/>
  <c r="K45" i="1"/>
  <c r="G45" i="1"/>
  <c r="F45" i="1"/>
  <c r="G44" i="1"/>
  <c r="F44" i="1"/>
  <c r="K43" i="1"/>
  <c r="J43" i="1"/>
  <c r="G43" i="1"/>
  <c r="F43" i="1"/>
  <c r="G42" i="1"/>
  <c r="F42" i="1"/>
  <c r="K41" i="1"/>
  <c r="G41" i="1"/>
  <c r="F41" i="1"/>
  <c r="K40" i="1"/>
  <c r="J40" i="1"/>
  <c r="G40" i="1"/>
  <c r="F40" i="1"/>
  <c r="J39" i="1"/>
  <c r="G39" i="1"/>
  <c r="F39" i="1"/>
  <c r="K38" i="1"/>
  <c r="G38" i="1"/>
  <c r="F38" i="1"/>
  <c r="K37" i="1"/>
  <c r="J37" i="1"/>
  <c r="G37" i="1"/>
  <c r="F37" i="1"/>
  <c r="J36" i="1"/>
  <c r="G36" i="1"/>
  <c r="F36" i="1"/>
  <c r="K35" i="1"/>
  <c r="J35" i="1"/>
  <c r="G35" i="1"/>
  <c r="F35" i="1"/>
  <c r="K34" i="1"/>
  <c r="J34" i="1"/>
  <c r="G34" i="1"/>
  <c r="F34" i="1"/>
  <c r="K33" i="1"/>
  <c r="G33" i="1"/>
  <c r="F33" i="1"/>
  <c r="G32" i="1"/>
  <c r="F32" i="1"/>
  <c r="K31" i="1"/>
  <c r="J31" i="1"/>
  <c r="G31" i="1"/>
  <c r="F31" i="1"/>
  <c r="K30" i="1"/>
  <c r="J30" i="1"/>
  <c r="G30" i="1"/>
  <c r="F30" i="1"/>
  <c r="K29" i="1"/>
  <c r="J29" i="1"/>
  <c r="G29" i="1"/>
  <c r="F29" i="1"/>
  <c r="K28" i="1"/>
  <c r="G28" i="1"/>
  <c r="F28" i="1"/>
  <c r="G27" i="1"/>
  <c r="F27" i="1"/>
  <c r="K26" i="1"/>
  <c r="J26" i="1"/>
  <c r="G26" i="1"/>
  <c r="F26" i="1"/>
  <c r="J25" i="1"/>
  <c r="G25" i="1"/>
  <c r="F25" i="1"/>
  <c r="K24" i="1"/>
  <c r="G24" i="1"/>
  <c r="F24" i="1"/>
  <c r="K23" i="1"/>
  <c r="G23" i="1"/>
  <c r="F23" i="1"/>
  <c r="K22" i="1"/>
  <c r="K21" i="1"/>
  <c r="J21" i="1"/>
  <c r="G21" i="1"/>
  <c r="F21" i="1"/>
  <c r="K20" i="1"/>
  <c r="G20" i="1"/>
  <c r="F20" i="1"/>
  <c r="K19" i="1"/>
  <c r="J19" i="1"/>
  <c r="G19" i="1"/>
  <c r="F19" i="1"/>
  <c r="K18" i="1"/>
  <c r="J18" i="1"/>
  <c r="G18" i="1"/>
  <c r="F18" i="1"/>
  <c r="K17" i="1"/>
  <c r="J17" i="1"/>
  <c r="G17" i="1"/>
  <c r="F17" i="1"/>
  <c r="K16" i="1"/>
  <c r="G16" i="1"/>
  <c r="F16" i="1"/>
  <c r="G15" i="1"/>
  <c r="F15" i="1"/>
  <c r="J14" i="1"/>
  <c r="G14" i="1"/>
  <c r="F14" i="1"/>
  <c r="K13" i="1"/>
  <c r="G13" i="1"/>
  <c r="F13" i="1"/>
  <c r="G12" i="1"/>
  <c r="F12" i="1"/>
  <c r="K11" i="1"/>
  <c r="J11" i="1"/>
  <c r="G11" i="1"/>
  <c r="F11" i="1"/>
  <c r="K10" i="1"/>
  <c r="J10" i="1"/>
  <c r="G10" i="1"/>
  <c r="F10" i="1"/>
  <c r="K9" i="1"/>
  <c r="J9" i="1"/>
  <c r="G9" i="1"/>
  <c r="F9" i="1"/>
  <c r="K8" i="1"/>
  <c r="G8" i="1"/>
  <c r="F8" i="1"/>
  <c r="G7" i="1"/>
  <c r="F7" i="1"/>
  <c r="K6" i="1"/>
  <c r="J6" i="1"/>
  <c r="G6" i="1"/>
  <c r="F6" i="1"/>
  <c r="G5" i="1"/>
  <c r="F5" i="1"/>
  <c r="K4" i="1"/>
  <c r="G4" i="1"/>
  <c r="F4" i="1"/>
  <c r="K3" i="1"/>
  <c r="J3" i="1"/>
  <c r="G3" i="1"/>
  <c r="F3" i="1"/>
</calcChain>
</file>

<file path=xl/sharedStrings.xml><?xml version="1.0" encoding="utf-8"?>
<sst xmlns="http://schemas.openxmlformats.org/spreadsheetml/2006/main" count="174" uniqueCount="84">
  <si>
    <t xml:space="preserve">Aurora Fitzsimons - AG 2  </t>
  </si>
  <si>
    <t>Aurora Gateway - AG 2</t>
  </si>
  <si>
    <t>Aurora Southlands - AG 6</t>
  </si>
  <si>
    <t>Boulder - AG 15</t>
  </si>
  <si>
    <t>Boulder Flatirons - AG 15</t>
  </si>
  <si>
    <t>Boulder Valley - AG 15</t>
  </si>
  <si>
    <t>Breckenridge Mountain - AG 9</t>
  </si>
  <si>
    <t>Brighton - AG 12</t>
  </si>
  <si>
    <t xml:space="preserve">Broomfield - AG 10     </t>
  </si>
  <si>
    <t xml:space="preserve">Broomfield Crossing - AG 10    </t>
  </si>
  <si>
    <t xml:space="preserve">Wheat Ridge - AG 10       </t>
  </si>
  <si>
    <t xml:space="preserve">Brush - AG 12    </t>
  </si>
  <si>
    <t>Carbon Valley - AG 13</t>
  </si>
  <si>
    <t xml:space="preserve">Castle Pines - AG 5    </t>
  </si>
  <si>
    <t xml:space="preserve">Castle Rock - AG 5  </t>
  </si>
  <si>
    <t xml:space="preserve">Castle Rock High Noon - AG 5  </t>
  </si>
  <si>
    <t>Centennial - AG 3</t>
  </si>
  <si>
    <t xml:space="preserve">Clear Creek 2000 - AG 8  </t>
  </si>
  <si>
    <t xml:space="preserve">Commerce City - AG 11  </t>
  </si>
  <si>
    <t xml:space="preserve">Conifer - AG 8    </t>
  </si>
  <si>
    <t xml:space="preserve">Denver - AG 1    </t>
  </si>
  <si>
    <t xml:space="preserve">Denver Cherry Creek - AG 1  </t>
  </si>
  <si>
    <t xml:space="preserve">Denver LoDo - AG 1   </t>
  </si>
  <si>
    <t xml:space="preserve">Denver Mile High - AG 1 </t>
  </si>
  <si>
    <t>Denver Sky High - AG 1</t>
  </si>
  <si>
    <t xml:space="preserve">Denver Southeast - AG 4   </t>
  </si>
  <si>
    <t xml:space="preserve">Denver Stapleton - AG 2  </t>
  </si>
  <si>
    <t>Denver Tech - AG 3</t>
  </si>
  <si>
    <t>Denver West - AG 7</t>
  </si>
  <si>
    <t xml:space="preserve">EClub One - AG 9   </t>
  </si>
  <si>
    <t xml:space="preserve">Englewood - AG 3     </t>
  </si>
  <si>
    <t>Erie - AG 13</t>
  </si>
  <si>
    <t xml:space="preserve">Evergreen - AG 8    </t>
  </si>
  <si>
    <t>Five Points Cultural District - AG 1</t>
  </si>
  <si>
    <t xml:space="preserve">Fort Morgan - AG 12 </t>
  </si>
  <si>
    <t>Golden - AG 7</t>
  </si>
  <si>
    <t xml:space="preserve">Granby - AG 16   </t>
  </si>
  <si>
    <t xml:space="preserve">Grand Lake - AG 16  </t>
  </si>
  <si>
    <t xml:space="preserve">Highlands Ranch - AG 5  </t>
  </si>
  <si>
    <t xml:space="preserve">Kremmling - AG 16    </t>
  </si>
  <si>
    <t xml:space="preserve">Lakewood - AG 7    </t>
  </si>
  <si>
    <t xml:space="preserve">Lakewood Foothills - AG 7 </t>
  </si>
  <si>
    <t xml:space="preserve">Littleton - AG 4  </t>
  </si>
  <si>
    <t xml:space="preserve">Longmont - AG 14  </t>
  </si>
  <si>
    <t xml:space="preserve">Longmont St. Vrain - AG 14  </t>
  </si>
  <si>
    <t xml:space="preserve">Longmont Twin Peaks - AG 14  </t>
  </si>
  <si>
    <t>Mead - AG 13</t>
  </si>
  <si>
    <t xml:space="preserve">Mountain Foothills - AG 8   </t>
  </si>
  <si>
    <t>Niwot - AG 15</t>
  </si>
  <si>
    <t xml:space="preserve">Northglenn/Thornton - AG 11  </t>
  </si>
  <si>
    <t xml:space="preserve">Parker - AG 6         </t>
  </si>
  <si>
    <t>Parker Cherry Creek Valley - AG 6</t>
  </si>
  <si>
    <t xml:space="preserve">Peak to Peak - AG 8   </t>
  </si>
  <si>
    <t xml:space="preserve">Smoky Hill - AG 2  </t>
  </si>
  <si>
    <t xml:space="preserve">South Jeffco - AG 7  </t>
  </si>
  <si>
    <t xml:space="preserve">Summit County - AG 9     </t>
  </si>
  <si>
    <t xml:space="preserve">University Hills - AG 3   </t>
  </si>
  <si>
    <t xml:space="preserve">Westminster - AG 11    </t>
  </si>
  <si>
    <t>Westminster 7:10 - AG 11</t>
  </si>
  <si>
    <t>Winter Park/Fraser Valley - AG 16</t>
  </si>
  <si>
    <t xml:space="preserve">Wray - AG 12   </t>
  </si>
  <si>
    <t>Polio Fund Goal</t>
  </si>
  <si>
    <t>Polio Fund YTD Giving</t>
  </si>
  <si>
    <t>% of Polio Fund Goal Achieved</t>
  </si>
  <si>
    <t>Annual Fund Goal</t>
  </si>
  <si>
    <t>Annual Fund YTD Giving</t>
  </si>
  <si>
    <t>% of Annual Fund Goal Achieved</t>
  </si>
  <si>
    <t>Average $ per member</t>
  </si>
  <si>
    <t>AG Area</t>
  </si>
  <si>
    <t>Club - AG Area</t>
  </si>
  <si>
    <t>Arvada - AG 10</t>
  </si>
  <si>
    <t xml:space="preserve">Arvada Sunrise - AG 10  </t>
  </si>
  <si>
    <t>Aurora - AG 2</t>
  </si>
  <si>
    <t>District 5450</t>
  </si>
  <si>
    <t>Platteville - AG 13</t>
  </si>
  <si>
    <t>2014-2015 Annual Giving</t>
  </si>
  <si>
    <t>Members as of July 1, 2014</t>
  </si>
  <si>
    <t>2014-2015 Goals</t>
  </si>
  <si>
    <t xml:space="preserve"> </t>
  </si>
  <si>
    <t>NA</t>
  </si>
  <si>
    <t xml:space="preserve">Coal Creek - AG 15    </t>
  </si>
  <si>
    <t xml:space="preserve">Coal Creek - AG 15   </t>
  </si>
  <si>
    <t>Annual Fund YTD Giving as of 01/31/15</t>
  </si>
  <si>
    <t>Polio Fund YTD Giving as of 01/31/15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</si>
</sst>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"/>
    <numFmt numFmtId="165" formatCode="_(&quot;$&quot;* #,##0_);_(&quot;$&quot;* \(#,##0\);_(&quot;$&quot;* &quot;-&quot;??_);_(@_)"/>
  </numFmts>
  <fonts count="18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  <family val="2"/>
    </font>
    <font>
      <sz val="9"/>
      <color indexed="8"/>
      <name val="Times New Roman"/>
      <family val="1"/>
    </font>
    <font>
      <sz val="9"/>
      <color indexed="8"/>
      <name val="Calibri"/>
      <family val="2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sz val="9"/>
      <color indexed="8"/>
      <name val="PMingLiU-ExtB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2"/>
      <color indexed="8"/>
      <name val="Calibri"/>
      <family val="2"/>
    </font>
    <font>
      <b/>
      <sz val="9"/>
      <color rgb="FFFF0000"/>
      <name val="Times New Roman"/>
      <family val="1"/>
    </font>
    <font>
      <sz val="10"/>
      <color theme="1"/>
      <name val="Times New Roman"/>
      <family val="1"/>
    </font>
    <font>
      <sz val="11"/>
      <color indexed="8"/>
      <name val="Times New Roman"/>
      <family val="1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0"/>
      <color indexed="63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44" fontId="5" fillId="0" borderId="0" xfId="1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164" fontId="5" fillId="0" borderId="3" xfId="0" applyNumberFormat="1" applyFont="1" applyFill="1" applyBorder="1" applyAlignment="1">
      <alignment horizontal="center" wrapText="1"/>
    </xf>
    <xf numFmtId="16" fontId="5" fillId="0" borderId="3" xfId="1" applyNumberFormat="1" applyFont="1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horizontal="center" wrapText="1"/>
    </xf>
    <xf numFmtId="16" fontId="5" fillId="0" borderId="1" xfId="1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7" fillId="0" borderId="7" xfId="0" applyFont="1" applyFill="1" applyBorder="1"/>
    <xf numFmtId="0" fontId="7" fillId="0" borderId="9" xfId="0" applyFont="1" applyFill="1" applyBorder="1"/>
    <xf numFmtId="0" fontId="3" fillId="0" borderId="9" xfId="0" applyFont="1" applyFill="1" applyBorder="1"/>
    <xf numFmtId="0" fontId="7" fillId="0" borderId="9" xfId="0" applyFont="1" applyFill="1" applyBorder="1" applyAlignment="1">
      <alignment horizontal="left"/>
    </xf>
    <xf numFmtId="44" fontId="7" fillId="0" borderId="9" xfId="1" applyFont="1" applyFill="1" applyBorder="1"/>
    <xf numFmtId="42" fontId="5" fillId="0" borderId="9" xfId="1" applyNumberFormat="1" applyFont="1" applyFill="1" applyBorder="1" applyAlignment="1">
      <alignment horizontal="left"/>
    </xf>
    <xf numFmtId="0" fontId="8" fillId="0" borderId="0" xfId="0" applyFont="1"/>
    <xf numFmtId="3" fontId="9" fillId="0" borderId="9" xfId="0" applyNumberFormat="1" applyFont="1" applyFill="1" applyBorder="1" applyAlignment="1">
      <alignment horizontal="right" vertical="top"/>
    </xf>
    <xf numFmtId="3" fontId="10" fillId="0" borderId="9" xfId="0" applyNumberFormat="1" applyFont="1" applyFill="1" applyBorder="1"/>
    <xf numFmtId="0" fontId="5" fillId="0" borderId="9" xfId="0" applyFont="1" applyFill="1" applyBorder="1"/>
    <xf numFmtId="0" fontId="9" fillId="0" borderId="7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0" xfId="0" applyFont="1" applyFill="1"/>
    <xf numFmtId="0" fontId="11" fillId="0" borderId="0" xfId="0" applyFont="1" applyFill="1"/>
    <xf numFmtId="0" fontId="4" fillId="0" borderId="0" xfId="0" applyFont="1" applyFill="1"/>
    <xf numFmtId="0" fontId="3" fillId="0" borderId="0" xfId="0" applyFont="1" applyFill="1" applyBorder="1"/>
    <xf numFmtId="0" fontId="0" fillId="0" borderId="0" xfId="0" applyFill="1"/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/>
    </xf>
    <xf numFmtId="9" fontId="3" fillId="0" borderId="7" xfId="2" applyFont="1" applyFill="1" applyBorder="1"/>
    <xf numFmtId="44" fontId="3" fillId="0" borderId="7" xfId="1" applyFont="1" applyFill="1" applyBorder="1"/>
    <xf numFmtId="9" fontId="3" fillId="0" borderId="8" xfId="2" applyFont="1" applyFill="1" applyBorder="1"/>
    <xf numFmtId="0" fontId="3" fillId="0" borderId="7" xfId="0" applyFont="1" applyFill="1" applyBorder="1" applyAlignment="1">
      <alignment horizontal="center"/>
    </xf>
    <xf numFmtId="44" fontId="3" fillId="0" borderId="7" xfId="1" applyNumberFormat="1" applyFont="1" applyFill="1" applyBorder="1"/>
    <xf numFmtId="44" fontId="3" fillId="0" borderId="9" xfId="1" applyFont="1" applyFill="1" applyBorder="1"/>
    <xf numFmtId="0" fontId="12" fillId="0" borderId="9" xfId="0" applyFont="1" applyFill="1" applyBorder="1" applyAlignment="1">
      <alignment horizontal="right"/>
    </xf>
    <xf numFmtId="0" fontId="6" fillId="0" borderId="9" xfId="0" applyFont="1" applyFill="1" applyBorder="1"/>
    <xf numFmtId="165" fontId="6" fillId="0" borderId="9" xfId="1" applyNumberFormat="1" applyFont="1" applyFill="1" applyBorder="1"/>
    <xf numFmtId="0" fontId="3" fillId="0" borderId="10" xfId="0" applyFont="1" applyFill="1" applyBorder="1"/>
    <xf numFmtId="0" fontId="8" fillId="0" borderId="0" xfId="0" applyFont="1" applyFill="1"/>
    <xf numFmtId="3" fontId="8" fillId="0" borderId="0" xfId="0" applyNumberFormat="1" applyFont="1" applyFill="1"/>
    <xf numFmtId="0" fontId="13" fillId="0" borderId="9" xfId="0" applyFont="1" applyFill="1" applyBorder="1"/>
    <xf numFmtId="44" fontId="3" fillId="0" borderId="9" xfId="1" applyNumberFormat="1" applyFont="1" applyFill="1" applyBorder="1"/>
    <xf numFmtId="0" fontId="0" fillId="0" borderId="0" xfId="0" applyFill="1" applyBorder="1"/>
    <xf numFmtId="0" fontId="0" fillId="0" borderId="0" xfId="0" applyBorder="1"/>
    <xf numFmtId="0" fontId="14" fillId="0" borderId="0" xfId="0" applyFont="1" applyFill="1" applyBorder="1"/>
    <xf numFmtId="0" fontId="14" fillId="0" borderId="0" xfId="0" applyFont="1" applyBorder="1"/>
    <xf numFmtId="165" fontId="6" fillId="0" borderId="7" xfId="1" applyNumberFormat="1" applyFont="1" applyFill="1" applyBorder="1" applyAlignment="1">
      <alignment horizontal="right" vertical="top"/>
    </xf>
    <xf numFmtId="9" fontId="3" fillId="0" borderId="7" xfId="2" applyFont="1" applyFill="1" applyBorder="1" applyAlignment="1">
      <alignment horizontal="right"/>
    </xf>
    <xf numFmtId="9" fontId="3" fillId="0" borderId="8" xfId="2" applyFont="1" applyFill="1" applyBorder="1" applyAlignment="1">
      <alignment horizontal="right"/>
    </xf>
    <xf numFmtId="3" fontId="17" fillId="0" borderId="9" xfId="0" applyNumberFormat="1" applyFont="1" applyFill="1" applyBorder="1" applyAlignment="1">
      <alignment horizontal="right" vertical="center"/>
    </xf>
    <xf numFmtId="3" fontId="9" fillId="0" borderId="11" xfId="0" applyNumberFormat="1" applyFont="1" applyFill="1" applyBorder="1" applyAlignment="1">
      <alignment horizontal="right" vertical="top"/>
    </xf>
    <xf numFmtId="3" fontId="9" fillId="0" borderId="7" xfId="0" applyNumberFormat="1" applyFont="1" applyFill="1" applyBorder="1" applyAlignment="1">
      <alignment horizontal="right" vertical="top"/>
    </xf>
    <xf numFmtId="3" fontId="17" fillId="0" borderId="11" xfId="0" applyNumberFormat="1" applyFont="1" applyFill="1" applyBorder="1" applyAlignment="1">
      <alignment horizontal="right" vertical="center"/>
    </xf>
  </cellXfs>
  <cellStyles count="9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workbookViewId="0">
      <pane ySplit="1" topLeftCell="A2" activePane="bottomLeft" state="frozen"/>
      <selection pane="bottomLeft" activeCell="O8" sqref="O8"/>
    </sheetView>
  </sheetViews>
  <sheetFormatPr defaultColWidth="8.85546875" defaultRowHeight="15" x14ac:dyDescent="0.25"/>
  <cols>
    <col min="1" max="1" width="8.85546875" style="28"/>
    <col min="2" max="2" width="26.42578125" style="28" bestFit="1" customWidth="1"/>
    <col min="3" max="3" width="9.7109375" style="28" customWidth="1"/>
    <col min="4" max="8" width="8.85546875" style="28" customWidth="1"/>
    <col min="9" max="9" width="12" style="28" bestFit="1" customWidth="1"/>
    <col min="10" max="11" width="8.85546875" style="28"/>
    <col min="12" max="16384" width="8.85546875" style="2"/>
  </cols>
  <sheetData>
    <row r="1" spans="1:11" ht="48.75" thickBot="1" x14ac:dyDescent="0.25">
      <c r="A1" s="29" t="s">
        <v>68</v>
      </c>
      <c r="B1" s="4" t="s">
        <v>69</v>
      </c>
      <c r="C1" s="5" t="s">
        <v>76</v>
      </c>
      <c r="D1" s="6" t="s">
        <v>64</v>
      </c>
      <c r="E1" s="7" t="s">
        <v>82</v>
      </c>
      <c r="F1" s="30" t="s">
        <v>66</v>
      </c>
      <c r="G1" s="31" t="s">
        <v>67</v>
      </c>
      <c r="H1" s="8" t="s">
        <v>61</v>
      </c>
      <c r="I1" s="9" t="s">
        <v>83</v>
      </c>
      <c r="J1" s="32" t="s">
        <v>63</v>
      </c>
      <c r="K1" s="31" t="s">
        <v>67</v>
      </c>
    </row>
    <row r="2" spans="1:11" s="10" customFormat="1" ht="12.75" x14ac:dyDescent="0.2">
      <c r="A2" s="33"/>
      <c r="B2" s="20" t="s">
        <v>73</v>
      </c>
      <c r="C2" s="33"/>
      <c r="D2" s="13"/>
      <c r="E2" s="57">
        <v>3971</v>
      </c>
      <c r="F2" s="34"/>
      <c r="G2" s="35"/>
      <c r="H2" s="19"/>
      <c r="I2" s="19">
        <v>4671</v>
      </c>
      <c r="J2" s="36"/>
      <c r="K2" s="35"/>
    </row>
    <row r="3" spans="1:11" ht="12.75" x14ac:dyDescent="0.2">
      <c r="A3" s="37">
        <v>10</v>
      </c>
      <c r="B3" s="11" t="s">
        <v>70</v>
      </c>
      <c r="C3" s="21">
        <v>34</v>
      </c>
      <c r="D3" s="46">
        <v>5000</v>
      </c>
      <c r="E3" s="56">
        <v>3665</v>
      </c>
      <c r="F3" s="34">
        <f t="shared" ref="F3:F21" si="0">E3/D3</f>
        <v>0.73299999999999998</v>
      </c>
      <c r="G3" s="35">
        <f t="shared" ref="G3:G33" si="1">E3/C3</f>
        <v>107.79411764705883</v>
      </c>
      <c r="H3" s="46">
        <v>2000</v>
      </c>
      <c r="I3" s="58">
        <v>968.27</v>
      </c>
      <c r="J3" s="36">
        <f>I3/H3</f>
        <v>0.48413499999999998</v>
      </c>
      <c r="K3" s="38">
        <f>I3/C3</f>
        <v>28.478529411764704</v>
      </c>
    </row>
    <row r="4" spans="1:11" ht="12.75" x14ac:dyDescent="0.2">
      <c r="A4" s="33">
        <v>10</v>
      </c>
      <c r="B4" s="12" t="s">
        <v>71</v>
      </c>
      <c r="C4" s="22">
        <v>29</v>
      </c>
      <c r="D4" s="46">
        <v>2000</v>
      </c>
      <c r="E4" s="56">
        <v>2337.59</v>
      </c>
      <c r="F4" s="34">
        <f t="shared" si="0"/>
        <v>1.168795</v>
      </c>
      <c r="G4" s="35">
        <f t="shared" si="1"/>
        <v>80.60655172413793</v>
      </c>
      <c r="H4" s="46">
        <v>3000</v>
      </c>
      <c r="I4" s="58">
        <v>710</v>
      </c>
      <c r="J4" s="36">
        <f>I4/H4</f>
        <v>0.23666666666666666</v>
      </c>
      <c r="K4" s="38">
        <f>I4/C4</f>
        <v>24.482758620689655</v>
      </c>
    </row>
    <row r="5" spans="1:11" ht="12.75" x14ac:dyDescent="0.2">
      <c r="A5" s="33">
        <v>2</v>
      </c>
      <c r="B5" s="12" t="s">
        <v>72</v>
      </c>
      <c r="C5" s="22">
        <v>74</v>
      </c>
      <c r="D5" s="46">
        <v>7400</v>
      </c>
      <c r="E5" s="56">
        <v>7412</v>
      </c>
      <c r="F5" s="34">
        <f t="shared" si="0"/>
        <v>1.0016216216216216</v>
      </c>
      <c r="G5" s="35">
        <f t="shared" si="1"/>
        <v>100.16216216216216</v>
      </c>
      <c r="H5" s="46">
        <v>0</v>
      </c>
      <c r="I5" s="58">
        <v>5617</v>
      </c>
      <c r="J5" s="54" t="s">
        <v>79</v>
      </c>
      <c r="K5" s="39">
        <v>0</v>
      </c>
    </row>
    <row r="6" spans="1:11" ht="12.75" x14ac:dyDescent="0.2">
      <c r="A6" s="33">
        <v>2</v>
      </c>
      <c r="B6" s="12" t="s">
        <v>0</v>
      </c>
      <c r="C6" s="22">
        <v>40</v>
      </c>
      <c r="D6" s="46">
        <v>4500</v>
      </c>
      <c r="E6" s="56">
        <v>1956</v>
      </c>
      <c r="F6" s="34">
        <f t="shared" si="0"/>
        <v>0.43466666666666665</v>
      </c>
      <c r="G6" s="35">
        <f t="shared" si="1"/>
        <v>48.9</v>
      </c>
      <c r="H6" s="46">
        <v>500</v>
      </c>
      <c r="I6" s="58">
        <v>30</v>
      </c>
      <c r="J6" s="36">
        <f>I6/H6</f>
        <v>0.06</v>
      </c>
      <c r="K6" s="35">
        <f>I6/C6</f>
        <v>0.75</v>
      </c>
    </row>
    <row r="7" spans="1:11" ht="12.75" x14ac:dyDescent="0.2">
      <c r="A7" s="33">
        <v>2</v>
      </c>
      <c r="B7" s="12" t="s">
        <v>1</v>
      </c>
      <c r="C7" s="22">
        <v>38</v>
      </c>
      <c r="D7" s="46">
        <v>2925</v>
      </c>
      <c r="E7" s="56">
        <v>1716</v>
      </c>
      <c r="F7" s="34">
        <f t="shared" si="0"/>
        <v>0.58666666666666667</v>
      </c>
      <c r="G7" s="35">
        <f t="shared" si="1"/>
        <v>45.157894736842103</v>
      </c>
      <c r="H7" s="46">
        <v>0</v>
      </c>
      <c r="I7" s="58">
        <v>0</v>
      </c>
      <c r="J7" s="54" t="s">
        <v>79</v>
      </c>
      <c r="K7" s="39">
        <v>0</v>
      </c>
    </row>
    <row r="8" spans="1:11" ht="12.75" x14ac:dyDescent="0.2">
      <c r="A8" s="33">
        <v>6</v>
      </c>
      <c r="B8" s="12" t="s">
        <v>2</v>
      </c>
      <c r="C8" s="22">
        <v>16</v>
      </c>
      <c r="D8" s="46">
        <v>4000</v>
      </c>
      <c r="E8" s="56">
        <v>200</v>
      </c>
      <c r="F8" s="34">
        <f t="shared" si="0"/>
        <v>0.05</v>
      </c>
      <c r="G8" s="35">
        <f t="shared" si="1"/>
        <v>12.5</v>
      </c>
      <c r="H8" s="46">
        <v>100</v>
      </c>
      <c r="I8" s="58">
        <v>100</v>
      </c>
      <c r="J8" s="36">
        <f>I8/H8</f>
        <v>1</v>
      </c>
      <c r="K8" s="35">
        <f>I8/C8</f>
        <v>6.25</v>
      </c>
    </row>
    <row r="9" spans="1:11" ht="12.75" x14ac:dyDescent="0.2">
      <c r="A9" s="33">
        <v>15</v>
      </c>
      <c r="B9" s="12" t="s">
        <v>3</v>
      </c>
      <c r="C9" s="22">
        <v>270</v>
      </c>
      <c r="D9" s="46">
        <v>43000</v>
      </c>
      <c r="E9" s="56">
        <v>44356</v>
      </c>
      <c r="F9" s="34">
        <f t="shared" si="0"/>
        <v>1.0315348837209302</v>
      </c>
      <c r="G9" s="35">
        <f t="shared" si="1"/>
        <v>164.28148148148148</v>
      </c>
      <c r="H9" s="46">
        <v>5000</v>
      </c>
      <c r="I9" s="58">
        <v>14391</v>
      </c>
      <c r="J9" s="36">
        <f>I9/H9</f>
        <v>2.8782000000000001</v>
      </c>
      <c r="K9" s="35">
        <f>I9/C9</f>
        <v>53.3</v>
      </c>
    </row>
    <row r="10" spans="1:11" ht="12.75" x14ac:dyDescent="0.2">
      <c r="A10" s="33">
        <v>15</v>
      </c>
      <c r="B10" s="12" t="s">
        <v>4</v>
      </c>
      <c r="C10" s="22">
        <v>38</v>
      </c>
      <c r="D10" s="46">
        <v>1800</v>
      </c>
      <c r="E10" s="56">
        <v>725</v>
      </c>
      <c r="F10" s="34">
        <f t="shared" si="0"/>
        <v>0.40277777777777779</v>
      </c>
      <c r="G10" s="35">
        <f t="shared" si="1"/>
        <v>19.078947368421051</v>
      </c>
      <c r="H10" s="46">
        <v>500</v>
      </c>
      <c r="I10" s="58">
        <v>424</v>
      </c>
      <c r="J10" s="36">
        <f>I10/H10</f>
        <v>0.84799999999999998</v>
      </c>
      <c r="K10" s="35">
        <f>I10/C10</f>
        <v>11.157894736842104</v>
      </c>
    </row>
    <row r="11" spans="1:11" ht="12.75" x14ac:dyDescent="0.2">
      <c r="A11" s="33">
        <v>15</v>
      </c>
      <c r="B11" s="12" t="s">
        <v>5</v>
      </c>
      <c r="C11" s="22">
        <v>64</v>
      </c>
      <c r="D11" s="46">
        <v>6500</v>
      </c>
      <c r="E11" s="56">
        <v>9023.52</v>
      </c>
      <c r="F11" s="34">
        <f t="shared" si="0"/>
        <v>1.3882338461538462</v>
      </c>
      <c r="G11" s="35">
        <f t="shared" si="1"/>
        <v>140.99250000000001</v>
      </c>
      <c r="H11" s="46">
        <v>1000</v>
      </c>
      <c r="I11" s="58">
        <v>375</v>
      </c>
      <c r="J11" s="36">
        <f>I11/H11</f>
        <v>0.375</v>
      </c>
      <c r="K11" s="35">
        <f>I11/C11</f>
        <v>5.859375</v>
      </c>
    </row>
    <row r="12" spans="1:11" ht="12.75" x14ac:dyDescent="0.2">
      <c r="A12" s="33">
        <v>9</v>
      </c>
      <c r="B12" s="12" t="s">
        <v>6</v>
      </c>
      <c r="C12" s="22">
        <v>29</v>
      </c>
      <c r="D12" s="46">
        <v>2000</v>
      </c>
      <c r="E12" s="56">
        <v>1665</v>
      </c>
      <c r="F12" s="34">
        <f t="shared" si="0"/>
        <v>0.83250000000000002</v>
      </c>
      <c r="G12" s="35">
        <f t="shared" si="1"/>
        <v>57.413793103448278</v>
      </c>
      <c r="H12" s="46">
        <v>750</v>
      </c>
      <c r="I12" s="58">
        <v>1000</v>
      </c>
      <c r="J12" s="36">
        <f t="shared" ref="J12:J13" si="2">I12/H12</f>
        <v>1.3333333333333333</v>
      </c>
      <c r="K12" s="39">
        <v>0</v>
      </c>
    </row>
    <row r="13" spans="1:11" ht="12.75" x14ac:dyDescent="0.2">
      <c r="A13" s="33">
        <v>12</v>
      </c>
      <c r="B13" s="12" t="s">
        <v>7</v>
      </c>
      <c r="C13" s="22">
        <v>27</v>
      </c>
      <c r="D13" s="46">
        <v>1400</v>
      </c>
      <c r="E13" s="56">
        <v>1650</v>
      </c>
      <c r="F13" s="34">
        <f t="shared" si="0"/>
        <v>1.1785714285714286</v>
      </c>
      <c r="G13" s="35">
        <f t="shared" si="1"/>
        <v>61.111111111111114</v>
      </c>
      <c r="H13" s="46">
        <v>500</v>
      </c>
      <c r="I13" s="58">
        <v>0</v>
      </c>
      <c r="J13" s="36">
        <f t="shared" si="2"/>
        <v>0</v>
      </c>
      <c r="K13" s="35">
        <f>I13/C13</f>
        <v>0</v>
      </c>
    </row>
    <row r="14" spans="1:11" ht="12.75" x14ac:dyDescent="0.2">
      <c r="A14" s="33">
        <v>10</v>
      </c>
      <c r="B14" s="12" t="s">
        <v>8</v>
      </c>
      <c r="C14" s="22">
        <v>72</v>
      </c>
      <c r="D14" s="46">
        <v>22000</v>
      </c>
      <c r="E14" s="56">
        <v>2618</v>
      </c>
      <c r="F14" s="34">
        <f t="shared" si="0"/>
        <v>0.11899999999999999</v>
      </c>
      <c r="G14" s="35">
        <f t="shared" si="1"/>
        <v>36.361111111111114</v>
      </c>
      <c r="H14" s="46">
        <v>2000</v>
      </c>
      <c r="I14" s="58">
        <v>1000</v>
      </c>
      <c r="J14" s="36">
        <f>I14/H14</f>
        <v>0.5</v>
      </c>
      <c r="K14" s="35">
        <v>0</v>
      </c>
    </row>
    <row r="15" spans="1:11" ht="12.75" x14ac:dyDescent="0.2">
      <c r="A15" s="33">
        <v>10</v>
      </c>
      <c r="B15" s="12" t="s">
        <v>9</v>
      </c>
      <c r="C15" s="22">
        <v>25</v>
      </c>
      <c r="D15" s="46">
        <v>1250</v>
      </c>
      <c r="E15" s="56">
        <v>0</v>
      </c>
      <c r="F15" s="34">
        <f t="shared" si="0"/>
        <v>0</v>
      </c>
      <c r="G15" s="35">
        <f t="shared" si="1"/>
        <v>0</v>
      </c>
      <c r="H15" s="46">
        <v>0</v>
      </c>
      <c r="I15" s="58">
        <v>90</v>
      </c>
      <c r="J15" s="54" t="s">
        <v>79</v>
      </c>
      <c r="K15" s="39">
        <v>0</v>
      </c>
    </row>
    <row r="16" spans="1:11" ht="12.75" x14ac:dyDescent="0.2">
      <c r="A16" s="33">
        <v>12</v>
      </c>
      <c r="B16" s="12" t="s">
        <v>11</v>
      </c>
      <c r="C16" s="22">
        <v>19</v>
      </c>
      <c r="D16" s="46">
        <v>800</v>
      </c>
      <c r="E16" s="56">
        <v>0</v>
      </c>
      <c r="F16" s="34">
        <f t="shared" si="0"/>
        <v>0</v>
      </c>
      <c r="G16" s="35">
        <f t="shared" si="1"/>
        <v>0</v>
      </c>
      <c r="H16" s="46">
        <v>1000</v>
      </c>
      <c r="I16" s="58">
        <v>1268.92</v>
      </c>
      <c r="J16" s="36">
        <f>I16/H16</f>
        <v>1.26892</v>
      </c>
      <c r="K16" s="39">
        <f t="shared" ref="K16:K24" si="3">I16/C16</f>
        <v>66.785263157894747</v>
      </c>
    </row>
    <row r="17" spans="1:11" ht="12.75" x14ac:dyDescent="0.2">
      <c r="A17" s="33">
        <v>13</v>
      </c>
      <c r="B17" s="12" t="s">
        <v>12</v>
      </c>
      <c r="C17" s="22">
        <v>16</v>
      </c>
      <c r="D17" s="46">
        <v>1800</v>
      </c>
      <c r="E17" s="56">
        <v>1200</v>
      </c>
      <c r="F17" s="34">
        <f t="shared" si="0"/>
        <v>0.66666666666666663</v>
      </c>
      <c r="G17" s="35">
        <f t="shared" si="1"/>
        <v>75</v>
      </c>
      <c r="H17" s="46">
        <v>800</v>
      </c>
      <c r="I17" s="58">
        <v>1161.5</v>
      </c>
      <c r="J17" s="36">
        <f>I17/H17</f>
        <v>1.451875</v>
      </c>
      <c r="K17" s="35">
        <f t="shared" si="3"/>
        <v>72.59375</v>
      </c>
    </row>
    <row r="18" spans="1:11" ht="12.75" x14ac:dyDescent="0.2">
      <c r="A18" s="33">
        <v>5</v>
      </c>
      <c r="B18" s="12" t="s">
        <v>13</v>
      </c>
      <c r="C18" s="22">
        <v>18</v>
      </c>
      <c r="D18" s="46">
        <v>700</v>
      </c>
      <c r="E18" s="56">
        <v>2250</v>
      </c>
      <c r="F18" s="34">
        <f t="shared" si="0"/>
        <v>3.2142857142857144</v>
      </c>
      <c r="G18" s="35">
        <f t="shared" si="1"/>
        <v>125</v>
      </c>
      <c r="H18" s="46">
        <v>600</v>
      </c>
      <c r="I18" s="58">
        <v>0</v>
      </c>
      <c r="J18" s="36">
        <f>I18/H18</f>
        <v>0</v>
      </c>
      <c r="K18" s="35">
        <f t="shared" si="3"/>
        <v>0</v>
      </c>
    </row>
    <row r="19" spans="1:11" ht="12.75" x14ac:dyDescent="0.2">
      <c r="A19" s="33">
        <v>5</v>
      </c>
      <c r="B19" s="12" t="s">
        <v>14</v>
      </c>
      <c r="C19" s="22">
        <v>45</v>
      </c>
      <c r="D19" s="46">
        <v>3600</v>
      </c>
      <c r="E19" s="56">
        <v>3076</v>
      </c>
      <c r="F19" s="34">
        <f t="shared" si="0"/>
        <v>0.85444444444444445</v>
      </c>
      <c r="G19" s="35">
        <f t="shared" si="1"/>
        <v>68.355555555555554</v>
      </c>
      <c r="H19" s="46">
        <v>1600</v>
      </c>
      <c r="I19" s="58">
        <v>100</v>
      </c>
      <c r="J19" s="36">
        <f>I19/H19</f>
        <v>6.25E-2</v>
      </c>
      <c r="K19" s="35">
        <f t="shared" si="3"/>
        <v>2.2222222222222223</v>
      </c>
    </row>
    <row r="20" spans="1:11" ht="12.75" x14ac:dyDescent="0.2">
      <c r="A20" s="33">
        <v>5</v>
      </c>
      <c r="B20" s="12" t="s">
        <v>15</v>
      </c>
      <c r="C20" s="22">
        <v>18</v>
      </c>
      <c r="D20" s="46">
        <v>375</v>
      </c>
      <c r="E20" s="56">
        <v>0</v>
      </c>
      <c r="F20" s="34">
        <f t="shared" si="0"/>
        <v>0</v>
      </c>
      <c r="G20" s="35">
        <f t="shared" si="1"/>
        <v>0</v>
      </c>
      <c r="H20" s="46">
        <v>0</v>
      </c>
      <c r="I20" s="58">
        <v>0</v>
      </c>
      <c r="J20" s="54" t="s">
        <v>79</v>
      </c>
      <c r="K20" s="35">
        <f t="shared" si="3"/>
        <v>0</v>
      </c>
    </row>
    <row r="21" spans="1:11" ht="12.75" x14ac:dyDescent="0.2">
      <c r="A21" s="33">
        <v>3</v>
      </c>
      <c r="B21" s="12" t="s">
        <v>16</v>
      </c>
      <c r="C21" s="22">
        <v>34</v>
      </c>
      <c r="D21" s="46">
        <v>2000</v>
      </c>
      <c r="E21" s="56">
        <v>3390</v>
      </c>
      <c r="F21" s="34">
        <f t="shared" si="0"/>
        <v>1.6950000000000001</v>
      </c>
      <c r="G21" s="35">
        <f t="shared" si="1"/>
        <v>99.705882352941174</v>
      </c>
      <c r="H21" s="46">
        <v>2000</v>
      </c>
      <c r="I21" s="58">
        <v>321.5</v>
      </c>
      <c r="J21" s="36">
        <f>I21/H21</f>
        <v>0.16075</v>
      </c>
      <c r="K21" s="35">
        <f t="shared" si="3"/>
        <v>9.4558823529411757</v>
      </c>
    </row>
    <row r="22" spans="1:11" ht="12.75" x14ac:dyDescent="0.2">
      <c r="A22" s="33">
        <v>8</v>
      </c>
      <c r="B22" s="12" t="s">
        <v>17</v>
      </c>
      <c r="C22" s="22">
        <v>10</v>
      </c>
      <c r="D22" s="46">
        <v>0</v>
      </c>
      <c r="E22" s="56">
        <v>100</v>
      </c>
      <c r="F22" s="53" t="s">
        <v>79</v>
      </c>
      <c r="G22" s="35">
        <f t="shared" si="1"/>
        <v>10</v>
      </c>
      <c r="H22" s="46">
        <v>0</v>
      </c>
      <c r="I22" s="58">
        <v>100</v>
      </c>
      <c r="J22" s="53" t="s">
        <v>79</v>
      </c>
      <c r="K22" s="35">
        <f t="shared" si="3"/>
        <v>10</v>
      </c>
    </row>
    <row r="23" spans="1:11" ht="12.75" x14ac:dyDescent="0.2">
      <c r="A23" s="33">
        <v>15</v>
      </c>
      <c r="B23" s="12" t="s">
        <v>80</v>
      </c>
      <c r="C23" s="22">
        <v>36</v>
      </c>
      <c r="D23" s="46">
        <v>2295</v>
      </c>
      <c r="E23" s="56">
        <v>2235</v>
      </c>
      <c r="F23" s="34">
        <f t="shared" ref="F23:F57" si="4">E23/D23</f>
        <v>0.97385620915032678</v>
      </c>
      <c r="G23" s="35">
        <f t="shared" si="1"/>
        <v>62.083333333333336</v>
      </c>
      <c r="H23" s="46">
        <v>500</v>
      </c>
      <c r="I23" s="58">
        <v>0</v>
      </c>
      <c r="J23" s="36">
        <f>I23/H23</f>
        <v>0</v>
      </c>
      <c r="K23" s="35">
        <f t="shared" si="3"/>
        <v>0</v>
      </c>
    </row>
    <row r="24" spans="1:11" ht="12.75" x14ac:dyDescent="0.2">
      <c r="A24" s="33">
        <v>11</v>
      </c>
      <c r="B24" s="12" t="s">
        <v>18</v>
      </c>
      <c r="C24" s="22">
        <v>46</v>
      </c>
      <c r="D24" s="46">
        <v>5000</v>
      </c>
      <c r="E24" s="56">
        <v>3880</v>
      </c>
      <c r="F24" s="34">
        <f t="shared" si="4"/>
        <v>0.77600000000000002</v>
      </c>
      <c r="G24" s="35">
        <f t="shared" si="1"/>
        <v>84.347826086956516</v>
      </c>
      <c r="H24" s="46">
        <v>3000</v>
      </c>
      <c r="I24" s="58">
        <v>3761</v>
      </c>
      <c r="J24" s="36">
        <f>I24/H24</f>
        <v>1.2536666666666667</v>
      </c>
      <c r="K24" s="35">
        <f t="shared" si="3"/>
        <v>81.760869565217391</v>
      </c>
    </row>
    <row r="25" spans="1:11" ht="12.75" x14ac:dyDescent="0.2">
      <c r="A25" s="33">
        <v>8</v>
      </c>
      <c r="B25" s="12" t="s">
        <v>19</v>
      </c>
      <c r="C25" s="22">
        <v>36</v>
      </c>
      <c r="D25" s="46">
        <v>3300</v>
      </c>
      <c r="E25" s="56">
        <v>3150</v>
      </c>
      <c r="F25" s="34">
        <f t="shared" si="4"/>
        <v>0.95454545454545459</v>
      </c>
      <c r="G25" s="35">
        <f t="shared" si="1"/>
        <v>87.5</v>
      </c>
      <c r="H25" s="46">
        <v>1500</v>
      </c>
      <c r="I25" s="58">
        <v>525</v>
      </c>
      <c r="J25" s="36">
        <f>I25/H25</f>
        <v>0.35</v>
      </c>
      <c r="K25" s="39">
        <v>0</v>
      </c>
    </row>
    <row r="26" spans="1:11" ht="12.75" x14ac:dyDescent="0.2">
      <c r="A26" s="33">
        <v>1</v>
      </c>
      <c r="B26" s="12" t="s">
        <v>20</v>
      </c>
      <c r="C26" s="22">
        <v>278</v>
      </c>
      <c r="D26" s="46">
        <v>50000</v>
      </c>
      <c r="E26" s="56">
        <v>40657.65</v>
      </c>
      <c r="F26" s="34">
        <f t="shared" si="4"/>
        <v>0.81315300000000001</v>
      </c>
      <c r="G26" s="35">
        <f t="shared" si="1"/>
        <v>146.25053956834532</v>
      </c>
      <c r="H26" s="46">
        <v>5000</v>
      </c>
      <c r="I26" s="58">
        <v>13486.01</v>
      </c>
      <c r="J26" s="36">
        <f>I26/H26</f>
        <v>2.6972019999999999</v>
      </c>
      <c r="K26" s="35">
        <f>I26/C26</f>
        <v>48.510827338129495</v>
      </c>
    </row>
    <row r="27" spans="1:11" ht="12.75" x14ac:dyDescent="0.2">
      <c r="A27" s="33">
        <v>1</v>
      </c>
      <c r="B27" s="12" t="s">
        <v>21</v>
      </c>
      <c r="C27" s="22">
        <v>28</v>
      </c>
      <c r="D27" s="46">
        <v>5000</v>
      </c>
      <c r="E27" s="56">
        <v>772</v>
      </c>
      <c r="F27" s="34">
        <f t="shared" si="4"/>
        <v>0.15440000000000001</v>
      </c>
      <c r="G27" s="35">
        <f t="shared" si="1"/>
        <v>27.571428571428573</v>
      </c>
      <c r="H27" s="46">
        <v>1000</v>
      </c>
      <c r="I27" s="19">
        <v>75</v>
      </c>
      <c r="J27" s="36">
        <f>I27/H27</f>
        <v>7.4999999999999997E-2</v>
      </c>
      <c r="K27" s="39">
        <v>0</v>
      </c>
    </row>
    <row r="28" spans="1:11" ht="12.75" x14ac:dyDescent="0.2">
      <c r="A28" s="33">
        <v>1</v>
      </c>
      <c r="B28" s="12" t="s">
        <v>22</v>
      </c>
      <c r="C28" s="22">
        <v>18</v>
      </c>
      <c r="D28" s="46">
        <v>2700</v>
      </c>
      <c r="E28" s="56">
        <v>900</v>
      </c>
      <c r="F28" s="34">
        <f t="shared" si="4"/>
        <v>0.33333333333333331</v>
      </c>
      <c r="G28" s="35">
        <f t="shared" si="1"/>
        <v>50</v>
      </c>
      <c r="H28" s="46">
        <v>0</v>
      </c>
      <c r="I28" s="58">
        <v>200</v>
      </c>
      <c r="J28" s="54" t="s">
        <v>79</v>
      </c>
      <c r="K28" s="35">
        <f>I28/C28</f>
        <v>11.111111111111111</v>
      </c>
    </row>
    <row r="29" spans="1:11" ht="12.75" x14ac:dyDescent="0.2">
      <c r="A29" s="33">
        <v>1</v>
      </c>
      <c r="B29" s="12" t="s">
        <v>23</v>
      </c>
      <c r="C29" s="22">
        <v>57</v>
      </c>
      <c r="D29" s="46">
        <v>14000</v>
      </c>
      <c r="E29" s="56">
        <v>6717</v>
      </c>
      <c r="F29" s="34">
        <f t="shared" si="4"/>
        <v>0.47978571428571426</v>
      </c>
      <c r="G29" s="35">
        <f t="shared" si="1"/>
        <v>117.84210526315789</v>
      </c>
      <c r="H29" s="46">
        <v>2000</v>
      </c>
      <c r="I29" s="58">
        <v>2600</v>
      </c>
      <c r="J29" s="36">
        <f>I29/H29</f>
        <v>1.3</v>
      </c>
      <c r="K29" s="35">
        <f>I29/C29</f>
        <v>45.614035087719301</v>
      </c>
    </row>
    <row r="30" spans="1:11" ht="12.75" x14ac:dyDescent="0.2">
      <c r="A30" s="33">
        <v>1</v>
      </c>
      <c r="B30" s="12" t="s">
        <v>24</v>
      </c>
      <c r="C30" s="22">
        <v>14</v>
      </c>
      <c r="D30" s="46">
        <v>1500</v>
      </c>
      <c r="E30" s="56">
        <v>450</v>
      </c>
      <c r="F30" s="34">
        <f t="shared" si="4"/>
        <v>0.3</v>
      </c>
      <c r="G30" s="35">
        <f t="shared" si="1"/>
        <v>32.142857142857146</v>
      </c>
      <c r="H30" s="46">
        <v>1500</v>
      </c>
      <c r="I30" s="58">
        <v>2064.17</v>
      </c>
      <c r="J30" s="36">
        <f>I30/H30</f>
        <v>1.3761133333333333</v>
      </c>
      <c r="K30" s="35">
        <f>I30/C30</f>
        <v>147.44071428571428</v>
      </c>
    </row>
    <row r="31" spans="1:11" ht="12.75" x14ac:dyDescent="0.2">
      <c r="A31" s="33">
        <v>4</v>
      </c>
      <c r="B31" s="14" t="s">
        <v>25</v>
      </c>
      <c r="C31" s="22">
        <v>132</v>
      </c>
      <c r="D31" s="46">
        <v>25000</v>
      </c>
      <c r="E31" s="56">
        <v>11724</v>
      </c>
      <c r="F31" s="34">
        <f t="shared" si="4"/>
        <v>0.46895999999999999</v>
      </c>
      <c r="G31" s="35">
        <f t="shared" si="1"/>
        <v>88.818181818181813</v>
      </c>
      <c r="H31" s="46">
        <v>1000</v>
      </c>
      <c r="I31" s="58">
        <v>433</v>
      </c>
      <c r="J31" s="36">
        <f>I31/H31</f>
        <v>0.433</v>
      </c>
      <c r="K31" s="35">
        <f>I31/C31</f>
        <v>3.2803030303030303</v>
      </c>
    </row>
    <row r="32" spans="1:11" ht="12.75" x14ac:dyDescent="0.2">
      <c r="A32" s="33">
        <v>2</v>
      </c>
      <c r="B32" s="14" t="s">
        <v>26</v>
      </c>
      <c r="C32" s="22">
        <v>12</v>
      </c>
      <c r="D32" s="46">
        <v>3200</v>
      </c>
      <c r="E32" s="56">
        <v>2445</v>
      </c>
      <c r="F32" s="34">
        <f t="shared" si="4"/>
        <v>0.76406249999999998</v>
      </c>
      <c r="G32" s="35">
        <f t="shared" si="1"/>
        <v>203.75</v>
      </c>
      <c r="H32" s="46">
        <v>100</v>
      </c>
      <c r="I32" s="58">
        <v>100</v>
      </c>
      <c r="J32" s="36">
        <f t="shared" ref="J32:J33" si="5">I32/H32</f>
        <v>1</v>
      </c>
      <c r="K32" s="39">
        <v>0</v>
      </c>
    </row>
    <row r="33" spans="1:11" ht="12.75" x14ac:dyDescent="0.2">
      <c r="A33" s="33">
        <v>3</v>
      </c>
      <c r="B33" s="14" t="s">
        <v>27</v>
      </c>
      <c r="C33" s="22">
        <v>28</v>
      </c>
      <c r="D33" s="46">
        <v>3000</v>
      </c>
      <c r="E33" s="56">
        <v>4720.1899999999996</v>
      </c>
      <c r="F33" s="34">
        <f t="shared" si="4"/>
        <v>1.5733966666666666</v>
      </c>
      <c r="G33" s="35">
        <f t="shared" si="1"/>
        <v>168.57821428571427</v>
      </c>
      <c r="H33" s="46">
        <v>1000</v>
      </c>
      <c r="I33" s="58">
        <v>343</v>
      </c>
      <c r="J33" s="36">
        <f t="shared" si="5"/>
        <v>0.34300000000000003</v>
      </c>
      <c r="K33" s="35">
        <f>I33/C33</f>
        <v>12.25</v>
      </c>
    </row>
    <row r="34" spans="1:11" ht="12.75" x14ac:dyDescent="0.2">
      <c r="A34" s="33">
        <v>9</v>
      </c>
      <c r="B34" s="15" t="s">
        <v>29</v>
      </c>
      <c r="C34" s="22">
        <v>67</v>
      </c>
      <c r="D34" s="46">
        <v>12250</v>
      </c>
      <c r="E34" s="56">
        <v>6998.96</v>
      </c>
      <c r="F34" s="34">
        <f t="shared" si="4"/>
        <v>0.57134367346938775</v>
      </c>
      <c r="G34" s="35">
        <f t="shared" ref="G34:G67" si="6">E34/C34</f>
        <v>104.46208955223881</v>
      </c>
      <c r="H34" s="46">
        <v>1000</v>
      </c>
      <c r="I34" s="58">
        <v>887.9</v>
      </c>
      <c r="J34" s="36">
        <f t="shared" ref="J34:J40" si="7">I34/H34</f>
        <v>0.88790000000000002</v>
      </c>
      <c r="K34" s="35">
        <f>I34/C34</f>
        <v>13.252238805970149</v>
      </c>
    </row>
    <row r="35" spans="1:11" ht="12.75" x14ac:dyDescent="0.2">
      <c r="A35" s="33">
        <v>3</v>
      </c>
      <c r="B35" s="12" t="s">
        <v>30</v>
      </c>
      <c r="C35" s="22">
        <v>38</v>
      </c>
      <c r="D35" s="46">
        <v>11000</v>
      </c>
      <c r="E35" s="56">
        <v>1190</v>
      </c>
      <c r="F35" s="34">
        <f t="shared" si="4"/>
        <v>0.10818181818181818</v>
      </c>
      <c r="G35" s="35">
        <f t="shared" si="6"/>
        <v>31.315789473684209</v>
      </c>
      <c r="H35" s="46">
        <v>1250</v>
      </c>
      <c r="I35" s="58">
        <v>1975</v>
      </c>
      <c r="J35" s="36">
        <f t="shared" si="7"/>
        <v>1.58</v>
      </c>
      <c r="K35" s="35">
        <f>I35/C35</f>
        <v>51.973684210526315</v>
      </c>
    </row>
    <row r="36" spans="1:11" ht="12.75" x14ac:dyDescent="0.2">
      <c r="A36" s="33">
        <v>13</v>
      </c>
      <c r="B36" s="12" t="s">
        <v>31</v>
      </c>
      <c r="C36" s="22">
        <v>15</v>
      </c>
      <c r="D36" s="46">
        <v>1000</v>
      </c>
      <c r="E36" s="56">
        <v>0</v>
      </c>
      <c r="F36" s="34">
        <f t="shared" si="4"/>
        <v>0</v>
      </c>
      <c r="G36" s="35">
        <f t="shared" si="6"/>
        <v>0</v>
      </c>
      <c r="H36" s="46">
        <v>1500</v>
      </c>
      <c r="I36" s="58">
        <v>60</v>
      </c>
      <c r="J36" s="36">
        <f t="shared" si="7"/>
        <v>0.04</v>
      </c>
      <c r="K36" s="39">
        <v>0</v>
      </c>
    </row>
    <row r="37" spans="1:11" ht="12.75" x14ac:dyDescent="0.2">
      <c r="A37" s="33">
        <v>8</v>
      </c>
      <c r="B37" s="12" t="s">
        <v>32</v>
      </c>
      <c r="C37" s="22">
        <v>97</v>
      </c>
      <c r="D37" s="46">
        <v>4500</v>
      </c>
      <c r="E37" s="56">
        <v>8732.5</v>
      </c>
      <c r="F37" s="34">
        <f t="shared" si="4"/>
        <v>1.9405555555555556</v>
      </c>
      <c r="G37" s="35">
        <f t="shared" si="6"/>
        <v>90.025773195876283</v>
      </c>
      <c r="H37" s="46">
        <v>1800</v>
      </c>
      <c r="I37" s="58">
        <v>557</v>
      </c>
      <c r="J37" s="36">
        <f t="shared" si="7"/>
        <v>0.30944444444444447</v>
      </c>
      <c r="K37" s="35">
        <f>I37/C37</f>
        <v>5.7422680412371134</v>
      </c>
    </row>
    <row r="38" spans="1:11" ht="12.75" x14ac:dyDescent="0.2">
      <c r="A38" s="33">
        <v>1</v>
      </c>
      <c r="B38" s="12" t="s">
        <v>33</v>
      </c>
      <c r="C38" s="22">
        <v>18</v>
      </c>
      <c r="D38" s="46">
        <v>250</v>
      </c>
      <c r="E38" s="56">
        <v>975</v>
      </c>
      <c r="F38" s="34">
        <f t="shared" si="4"/>
        <v>3.9</v>
      </c>
      <c r="G38" s="35">
        <f t="shared" si="6"/>
        <v>54.166666666666664</v>
      </c>
      <c r="H38" s="46">
        <v>500</v>
      </c>
      <c r="I38" s="58">
        <v>0</v>
      </c>
      <c r="J38" s="36">
        <f t="shared" si="7"/>
        <v>0</v>
      </c>
      <c r="K38" s="35">
        <f>I38/C38</f>
        <v>0</v>
      </c>
    </row>
    <row r="39" spans="1:11" ht="12.75" x14ac:dyDescent="0.2">
      <c r="A39" s="33">
        <v>12</v>
      </c>
      <c r="B39" s="12" t="s">
        <v>34</v>
      </c>
      <c r="C39" s="22">
        <v>30</v>
      </c>
      <c r="D39" s="46">
        <v>3000</v>
      </c>
      <c r="E39" s="56">
        <v>0</v>
      </c>
      <c r="F39" s="34">
        <f t="shared" si="4"/>
        <v>0</v>
      </c>
      <c r="G39" s="35">
        <f t="shared" si="6"/>
        <v>0</v>
      </c>
      <c r="H39" s="46">
        <v>250</v>
      </c>
      <c r="I39" s="58">
        <v>100</v>
      </c>
      <c r="J39" s="36">
        <f t="shared" si="7"/>
        <v>0.4</v>
      </c>
      <c r="K39" s="39">
        <v>0</v>
      </c>
    </row>
    <row r="40" spans="1:11" ht="12.75" x14ac:dyDescent="0.2">
      <c r="A40" s="33">
        <v>7</v>
      </c>
      <c r="B40" s="12" t="s">
        <v>35</v>
      </c>
      <c r="C40" s="22">
        <v>59</v>
      </c>
      <c r="D40" s="46">
        <v>11000</v>
      </c>
      <c r="E40" s="56">
        <v>5437</v>
      </c>
      <c r="F40" s="34">
        <f t="shared" si="4"/>
        <v>0.49427272727272725</v>
      </c>
      <c r="G40" s="35">
        <f t="shared" si="6"/>
        <v>92.152542372881356</v>
      </c>
      <c r="H40" s="46">
        <v>1000</v>
      </c>
      <c r="I40" s="58">
        <v>1197.5</v>
      </c>
      <c r="J40" s="36">
        <f t="shared" si="7"/>
        <v>1.1975</v>
      </c>
      <c r="K40" s="35">
        <f>I40/C40</f>
        <v>20.296610169491526</v>
      </c>
    </row>
    <row r="41" spans="1:11" ht="12.75" x14ac:dyDescent="0.2">
      <c r="A41" s="33">
        <v>16</v>
      </c>
      <c r="B41" s="12" t="s">
        <v>36</v>
      </c>
      <c r="C41" s="22">
        <v>21</v>
      </c>
      <c r="D41" s="46">
        <v>2600</v>
      </c>
      <c r="E41" s="56">
        <v>100</v>
      </c>
      <c r="F41" s="34">
        <f t="shared" si="4"/>
        <v>3.8461538461538464E-2</v>
      </c>
      <c r="G41" s="35">
        <f t="shared" si="6"/>
        <v>4.7619047619047619</v>
      </c>
      <c r="H41" s="46">
        <v>0</v>
      </c>
      <c r="I41" s="58">
        <v>0</v>
      </c>
      <c r="J41" s="54" t="s">
        <v>79</v>
      </c>
      <c r="K41" s="35">
        <f>I41/C41</f>
        <v>0</v>
      </c>
    </row>
    <row r="42" spans="1:11" ht="12.75" x14ac:dyDescent="0.2">
      <c r="A42" s="33">
        <v>16</v>
      </c>
      <c r="B42" s="12" t="s">
        <v>37</v>
      </c>
      <c r="C42" s="22">
        <v>27</v>
      </c>
      <c r="D42" s="46">
        <v>2000</v>
      </c>
      <c r="E42" s="56">
        <v>140</v>
      </c>
      <c r="F42" s="34">
        <f t="shared" si="4"/>
        <v>7.0000000000000007E-2</v>
      </c>
      <c r="G42" s="35">
        <f t="shared" si="6"/>
        <v>5.1851851851851851</v>
      </c>
      <c r="H42" s="46">
        <v>0</v>
      </c>
      <c r="I42" s="58">
        <v>0</v>
      </c>
      <c r="J42" s="54" t="s">
        <v>79</v>
      </c>
      <c r="K42" s="39">
        <v>0</v>
      </c>
    </row>
    <row r="43" spans="1:11" ht="12.75" x14ac:dyDescent="0.2">
      <c r="A43" s="33">
        <v>5</v>
      </c>
      <c r="B43" s="12" t="s">
        <v>38</v>
      </c>
      <c r="C43" s="22">
        <v>77</v>
      </c>
      <c r="D43" s="46">
        <v>8600</v>
      </c>
      <c r="E43" s="56">
        <v>16450</v>
      </c>
      <c r="F43" s="34">
        <f t="shared" si="4"/>
        <v>1.9127906976744187</v>
      </c>
      <c r="G43" s="35">
        <f t="shared" si="6"/>
        <v>213.63636363636363</v>
      </c>
      <c r="H43" s="46">
        <v>1600</v>
      </c>
      <c r="I43" s="58">
        <v>3710</v>
      </c>
      <c r="J43" s="36">
        <f>I43/H43</f>
        <v>2.3187500000000001</v>
      </c>
      <c r="K43" s="35">
        <f>I43/C43</f>
        <v>48.18181818181818</v>
      </c>
    </row>
    <row r="44" spans="1:11" ht="12.75" x14ac:dyDescent="0.2">
      <c r="A44" s="33">
        <v>16</v>
      </c>
      <c r="B44" s="12" t="s">
        <v>39</v>
      </c>
      <c r="C44" s="22">
        <v>13</v>
      </c>
      <c r="D44" s="46">
        <v>1000</v>
      </c>
      <c r="E44" s="56">
        <v>700</v>
      </c>
      <c r="F44" s="34">
        <f t="shared" si="4"/>
        <v>0.7</v>
      </c>
      <c r="G44" s="35">
        <f t="shared" si="6"/>
        <v>53.846153846153847</v>
      </c>
      <c r="H44" s="46">
        <v>0</v>
      </c>
      <c r="I44" s="58">
        <v>0</v>
      </c>
      <c r="J44" s="54" t="s">
        <v>79</v>
      </c>
      <c r="K44" s="39">
        <v>0</v>
      </c>
    </row>
    <row r="45" spans="1:11" ht="12.75" x14ac:dyDescent="0.2">
      <c r="A45" s="33">
        <v>7</v>
      </c>
      <c r="B45" s="12" t="s">
        <v>40</v>
      </c>
      <c r="C45" s="22">
        <v>27</v>
      </c>
      <c r="D45" s="46">
        <v>3000</v>
      </c>
      <c r="E45" s="56">
        <v>2840.99</v>
      </c>
      <c r="F45" s="34">
        <f t="shared" si="4"/>
        <v>0.9469966666666666</v>
      </c>
      <c r="G45" s="35">
        <f t="shared" si="6"/>
        <v>105.22185185185184</v>
      </c>
      <c r="H45" s="46">
        <v>1000</v>
      </c>
      <c r="I45" s="58">
        <v>2012.5</v>
      </c>
      <c r="J45" s="36">
        <f t="shared" ref="J45:J46" si="8">I45/H45</f>
        <v>2.0125000000000002</v>
      </c>
      <c r="K45" s="35">
        <f>I45/C45</f>
        <v>74.537037037037038</v>
      </c>
    </row>
    <row r="46" spans="1:11" ht="12.75" x14ac:dyDescent="0.2">
      <c r="A46" s="33">
        <v>7</v>
      </c>
      <c r="B46" s="12" t="s">
        <v>41</v>
      </c>
      <c r="C46" s="22">
        <v>30</v>
      </c>
      <c r="D46" s="46">
        <v>3000</v>
      </c>
      <c r="E46" s="56">
        <v>2075</v>
      </c>
      <c r="F46" s="34">
        <f t="shared" si="4"/>
        <v>0.69166666666666665</v>
      </c>
      <c r="G46" s="35">
        <f t="shared" si="6"/>
        <v>69.166666666666671</v>
      </c>
      <c r="H46" s="46">
        <v>1000</v>
      </c>
      <c r="I46" s="58">
        <v>477.5</v>
      </c>
      <c r="J46" s="36">
        <f t="shared" si="8"/>
        <v>0.47749999999999998</v>
      </c>
      <c r="K46" s="39">
        <v>0</v>
      </c>
    </row>
    <row r="47" spans="1:11" ht="12.75" x14ac:dyDescent="0.2">
      <c r="A47" s="33">
        <v>4</v>
      </c>
      <c r="B47" s="12" t="s">
        <v>42</v>
      </c>
      <c r="C47" s="22">
        <v>79</v>
      </c>
      <c r="D47" s="46">
        <v>5000</v>
      </c>
      <c r="E47" s="56">
        <v>6618.38</v>
      </c>
      <c r="F47" s="34">
        <f t="shared" si="4"/>
        <v>1.3236760000000001</v>
      </c>
      <c r="G47" s="35">
        <f t="shared" si="6"/>
        <v>83.77696202531645</v>
      </c>
      <c r="H47" s="46">
        <v>6500</v>
      </c>
      <c r="I47" s="58">
        <v>11180</v>
      </c>
      <c r="J47" s="36">
        <f>I47/H47</f>
        <v>1.72</v>
      </c>
      <c r="K47" s="35">
        <f>I47/C47</f>
        <v>141.51898734177215</v>
      </c>
    </row>
    <row r="48" spans="1:11" ht="12.75" x14ac:dyDescent="0.2">
      <c r="A48" s="33">
        <v>14</v>
      </c>
      <c r="B48" s="12" t="s">
        <v>43</v>
      </c>
      <c r="C48" s="22">
        <v>133</v>
      </c>
      <c r="D48" s="46">
        <v>14000</v>
      </c>
      <c r="E48" s="56">
        <v>10680</v>
      </c>
      <c r="F48" s="34">
        <f t="shared" si="4"/>
        <v>0.7628571428571429</v>
      </c>
      <c r="G48" s="35">
        <f t="shared" si="6"/>
        <v>80.300751879699249</v>
      </c>
      <c r="H48" s="46">
        <v>1000</v>
      </c>
      <c r="I48" s="58">
        <v>260</v>
      </c>
      <c r="J48" s="36">
        <f>I48/H48</f>
        <v>0.26</v>
      </c>
      <c r="K48" s="35">
        <f>I48/C48</f>
        <v>1.9548872180451127</v>
      </c>
    </row>
    <row r="49" spans="1:11" ht="12.75" x14ac:dyDescent="0.2">
      <c r="A49" s="33">
        <v>14</v>
      </c>
      <c r="B49" s="12" t="s">
        <v>44</v>
      </c>
      <c r="C49" s="22">
        <v>21</v>
      </c>
      <c r="D49" s="46">
        <v>1900</v>
      </c>
      <c r="E49" s="56">
        <v>0</v>
      </c>
      <c r="F49" s="34">
        <f t="shared" si="4"/>
        <v>0</v>
      </c>
      <c r="G49" s="35">
        <f t="shared" si="6"/>
        <v>0</v>
      </c>
      <c r="H49" s="46">
        <v>500</v>
      </c>
      <c r="I49" s="58">
        <v>250</v>
      </c>
      <c r="J49" s="36">
        <f>I49/H49</f>
        <v>0.5</v>
      </c>
      <c r="K49" s="39">
        <v>0</v>
      </c>
    </row>
    <row r="50" spans="1:11" ht="12.75" x14ac:dyDescent="0.2">
      <c r="A50" s="33">
        <v>14</v>
      </c>
      <c r="B50" s="12" t="s">
        <v>45</v>
      </c>
      <c r="C50" s="22">
        <v>73</v>
      </c>
      <c r="D50" s="46">
        <v>3000</v>
      </c>
      <c r="E50" s="56">
        <v>1165</v>
      </c>
      <c r="F50" s="34">
        <f t="shared" si="4"/>
        <v>0.38833333333333331</v>
      </c>
      <c r="G50" s="35">
        <f t="shared" si="6"/>
        <v>15.95890410958904</v>
      </c>
      <c r="H50" s="46">
        <v>3000</v>
      </c>
      <c r="I50" s="58">
        <v>2876</v>
      </c>
      <c r="J50" s="36">
        <f>I50/H50</f>
        <v>0.95866666666666667</v>
      </c>
      <c r="K50" s="35">
        <f>I50/C50</f>
        <v>39.397260273972606</v>
      </c>
    </row>
    <row r="51" spans="1:11" ht="12.75" x14ac:dyDescent="0.2">
      <c r="A51" s="33">
        <v>13</v>
      </c>
      <c r="B51" s="12" t="s">
        <v>46</v>
      </c>
      <c r="C51" s="22">
        <v>34</v>
      </c>
      <c r="D51" s="46">
        <v>5280</v>
      </c>
      <c r="E51" s="56">
        <v>4499</v>
      </c>
      <c r="F51" s="34">
        <f t="shared" si="4"/>
        <v>0.8520833333333333</v>
      </c>
      <c r="G51" s="35">
        <f t="shared" si="6"/>
        <v>132.3235294117647</v>
      </c>
      <c r="H51" s="46">
        <v>2000</v>
      </c>
      <c r="I51" s="58">
        <v>1027</v>
      </c>
      <c r="J51" s="36">
        <f t="shared" ref="J51:J52" si="9">I51/H51</f>
        <v>0.51349999999999996</v>
      </c>
      <c r="K51" s="39">
        <v>0</v>
      </c>
    </row>
    <row r="52" spans="1:11" ht="12.75" x14ac:dyDescent="0.2">
      <c r="A52" s="33">
        <v>8</v>
      </c>
      <c r="B52" s="12" t="s">
        <v>47</v>
      </c>
      <c r="C52" s="22">
        <v>56</v>
      </c>
      <c r="D52" s="46">
        <v>5500</v>
      </c>
      <c r="E52" s="56">
        <v>3087.5</v>
      </c>
      <c r="F52" s="34">
        <f t="shared" si="4"/>
        <v>0.5613636363636364</v>
      </c>
      <c r="G52" s="35">
        <f t="shared" si="6"/>
        <v>55.133928571428569</v>
      </c>
      <c r="H52" s="46">
        <v>3000</v>
      </c>
      <c r="I52" s="58">
        <v>297.5</v>
      </c>
      <c r="J52" s="36">
        <f t="shared" si="9"/>
        <v>9.9166666666666667E-2</v>
      </c>
      <c r="K52" s="35">
        <f>I52/C52</f>
        <v>5.3125</v>
      </c>
    </row>
    <row r="53" spans="1:11" ht="12.75" x14ac:dyDescent="0.2">
      <c r="A53" s="33">
        <v>15</v>
      </c>
      <c r="B53" s="12" t="s">
        <v>48</v>
      </c>
      <c r="C53" s="22">
        <v>26</v>
      </c>
      <c r="D53" s="46">
        <v>3000</v>
      </c>
      <c r="E53" s="56">
        <v>2985</v>
      </c>
      <c r="F53" s="34">
        <f t="shared" si="4"/>
        <v>0.995</v>
      </c>
      <c r="G53" s="35">
        <f t="shared" si="6"/>
        <v>114.80769230769231</v>
      </c>
      <c r="H53" s="46">
        <v>500</v>
      </c>
      <c r="I53" s="58">
        <v>70.55</v>
      </c>
      <c r="J53" s="36">
        <f>I53/H53</f>
        <v>0.1411</v>
      </c>
      <c r="K53" s="39">
        <v>0</v>
      </c>
    </row>
    <row r="54" spans="1:11" ht="12.75" x14ac:dyDescent="0.2">
      <c r="A54" s="33">
        <v>11</v>
      </c>
      <c r="B54" s="12" t="s">
        <v>49</v>
      </c>
      <c r="C54" s="22">
        <v>34</v>
      </c>
      <c r="D54" s="46">
        <v>3000</v>
      </c>
      <c r="E54" s="56">
        <v>600</v>
      </c>
      <c r="F54" s="34">
        <f t="shared" si="4"/>
        <v>0.2</v>
      </c>
      <c r="G54" s="35">
        <f t="shared" si="6"/>
        <v>17.647058823529413</v>
      </c>
      <c r="H54" s="46">
        <v>2000</v>
      </c>
      <c r="I54" s="58">
        <v>454.67</v>
      </c>
      <c r="J54" s="36">
        <f>I54/H54</f>
        <v>0.22733500000000001</v>
      </c>
      <c r="K54" s="35">
        <f>I54/C54</f>
        <v>13.37264705882353</v>
      </c>
    </row>
    <row r="55" spans="1:11" ht="12.75" x14ac:dyDescent="0.2">
      <c r="A55" s="33">
        <v>6</v>
      </c>
      <c r="B55" s="12" t="s">
        <v>50</v>
      </c>
      <c r="C55" s="22">
        <v>65</v>
      </c>
      <c r="D55" s="46">
        <v>6000</v>
      </c>
      <c r="E55" s="56">
        <v>5140</v>
      </c>
      <c r="F55" s="34">
        <f t="shared" si="4"/>
        <v>0.85666666666666669</v>
      </c>
      <c r="G55" s="35">
        <f t="shared" si="6"/>
        <v>79.07692307692308</v>
      </c>
      <c r="H55" s="46">
        <v>4000</v>
      </c>
      <c r="I55" s="55">
        <v>0</v>
      </c>
      <c r="J55" s="36">
        <f>I55/H55</f>
        <v>0</v>
      </c>
      <c r="K55" s="35">
        <f>I55/C55</f>
        <v>0</v>
      </c>
    </row>
    <row r="56" spans="1:11" ht="12.75" x14ac:dyDescent="0.2">
      <c r="A56" s="33">
        <v>6</v>
      </c>
      <c r="B56" s="12" t="s">
        <v>51</v>
      </c>
      <c r="C56" s="22">
        <v>48</v>
      </c>
      <c r="D56" s="46">
        <v>3300</v>
      </c>
      <c r="E56" s="56">
        <v>1933</v>
      </c>
      <c r="F56" s="34">
        <f t="shared" si="4"/>
        <v>0.58575757575757581</v>
      </c>
      <c r="G56" s="35">
        <f t="shared" si="6"/>
        <v>40.270833333333336</v>
      </c>
      <c r="H56" s="46">
        <v>0</v>
      </c>
      <c r="I56" s="55">
        <v>1000</v>
      </c>
      <c r="J56" s="54" t="s">
        <v>79</v>
      </c>
      <c r="K56" s="35">
        <v>0</v>
      </c>
    </row>
    <row r="57" spans="1:11" ht="12.75" x14ac:dyDescent="0.2">
      <c r="A57" s="33">
        <v>8</v>
      </c>
      <c r="B57" s="12" t="s">
        <v>52</v>
      </c>
      <c r="C57" s="23">
        <v>23</v>
      </c>
      <c r="D57" s="46">
        <v>500</v>
      </c>
      <c r="E57" s="56">
        <v>1595</v>
      </c>
      <c r="F57" s="34">
        <f t="shared" si="4"/>
        <v>3.19</v>
      </c>
      <c r="G57" s="35">
        <f t="shared" si="6"/>
        <v>69.347826086956516</v>
      </c>
      <c r="H57" s="46">
        <v>500</v>
      </c>
      <c r="I57" s="19">
        <v>0</v>
      </c>
      <c r="J57" s="36">
        <f>I57/H57</f>
        <v>0</v>
      </c>
      <c r="K57" s="39">
        <f>I57/C57</f>
        <v>0</v>
      </c>
    </row>
    <row r="58" spans="1:11" ht="12.75" x14ac:dyDescent="0.2">
      <c r="A58" s="33">
        <v>13</v>
      </c>
      <c r="B58" s="12" t="s">
        <v>74</v>
      </c>
      <c r="C58" s="23">
        <v>25</v>
      </c>
      <c r="D58" s="46">
        <v>0</v>
      </c>
      <c r="E58" s="56">
        <v>1000</v>
      </c>
      <c r="F58" s="54" t="s">
        <v>79</v>
      </c>
      <c r="G58" s="35">
        <f t="shared" si="6"/>
        <v>40</v>
      </c>
      <c r="H58" s="46">
        <v>0</v>
      </c>
      <c r="I58" s="58">
        <v>455</v>
      </c>
      <c r="J58" s="54" t="s">
        <v>79</v>
      </c>
      <c r="K58" s="35">
        <f>I58/C58</f>
        <v>18.2</v>
      </c>
    </row>
    <row r="59" spans="1:11" ht="12.75" x14ac:dyDescent="0.2">
      <c r="A59" s="33">
        <v>2</v>
      </c>
      <c r="B59" s="12" t="s">
        <v>53</v>
      </c>
      <c r="C59" s="22">
        <v>34</v>
      </c>
      <c r="D59" s="46">
        <v>5000</v>
      </c>
      <c r="E59" s="56">
        <v>6387.18</v>
      </c>
      <c r="F59" s="34">
        <f t="shared" ref="F59:F67" si="10">E59/D59</f>
        <v>1.277436</v>
      </c>
      <c r="G59" s="35">
        <f t="shared" si="6"/>
        <v>187.85823529411766</v>
      </c>
      <c r="H59" s="46">
        <v>1000</v>
      </c>
      <c r="I59" s="58">
        <v>35</v>
      </c>
      <c r="J59" s="36">
        <f>I59/H59</f>
        <v>3.5000000000000003E-2</v>
      </c>
      <c r="K59" s="39">
        <v>0</v>
      </c>
    </row>
    <row r="60" spans="1:11" ht="12.75" x14ac:dyDescent="0.2">
      <c r="A60" s="33">
        <v>7</v>
      </c>
      <c r="B60" s="12" t="s">
        <v>54</v>
      </c>
      <c r="C60" s="22">
        <v>14</v>
      </c>
      <c r="D60" s="46">
        <v>1400</v>
      </c>
      <c r="E60" s="56">
        <v>2205</v>
      </c>
      <c r="F60" s="34">
        <f t="shared" si="10"/>
        <v>1.575</v>
      </c>
      <c r="G60" s="35">
        <f t="shared" si="6"/>
        <v>157.5</v>
      </c>
      <c r="H60" s="46">
        <v>500</v>
      </c>
      <c r="I60" s="58">
        <v>892.5</v>
      </c>
      <c r="J60" s="36">
        <f>I60/H60</f>
        <v>1.7849999999999999</v>
      </c>
      <c r="K60" s="35">
        <f t="shared" ref="K60:K65" si="11">I60/C60</f>
        <v>63.75</v>
      </c>
    </row>
    <row r="61" spans="1:11" ht="12.75" x14ac:dyDescent="0.2">
      <c r="A61" s="33">
        <v>9</v>
      </c>
      <c r="B61" s="12" t="s">
        <v>55</v>
      </c>
      <c r="C61" s="22">
        <v>114</v>
      </c>
      <c r="D61" s="46">
        <v>10000</v>
      </c>
      <c r="E61" s="56">
        <v>9875</v>
      </c>
      <c r="F61" s="34">
        <f t="shared" si="10"/>
        <v>0.98750000000000004</v>
      </c>
      <c r="G61" s="35">
        <f t="shared" si="6"/>
        <v>86.622807017543863</v>
      </c>
      <c r="H61" s="46">
        <v>1000</v>
      </c>
      <c r="I61" s="58">
        <v>1700</v>
      </c>
      <c r="J61" s="36">
        <f>I61/H61</f>
        <v>1.7</v>
      </c>
      <c r="K61" s="35">
        <f t="shared" si="11"/>
        <v>14.912280701754385</v>
      </c>
    </row>
    <row r="62" spans="1:11" ht="12.75" x14ac:dyDescent="0.2">
      <c r="A62" s="33">
        <v>3</v>
      </c>
      <c r="B62" s="12" t="s">
        <v>56</v>
      </c>
      <c r="C62" s="22">
        <v>73</v>
      </c>
      <c r="D62" s="46">
        <v>7500</v>
      </c>
      <c r="E62" s="56">
        <v>2900</v>
      </c>
      <c r="F62" s="34">
        <f t="shared" si="10"/>
        <v>0.38666666666666666</v>
      </c>
      <c r="G62" s="35">
        <f t="shared" si="6"/>
        <v>39.726027397260275</v>
      </c>
      <c r="H62" s="46">
        <v>2000</v>
      </c>
      <c r="I62" s="58">
        <v>1030</v>
      </c>
      <c r="J62" s="36">
        <f>I62/H62</f>
        <v>0.51500000000000001</v>
      </c>
      <c r="K62" s="35">
        <f t="shared" si="11"/>
        <v>14.109589041095891</v>
      </c>
    </row>
    <row r="63" spans="1:11" ht="12.75" x14ac:dyDescent="0.2">
      <c r="A63" s="33">
        <v>11</v>
      </c>
      <c r="B63" s="12" t="s">
        <v>57</v>
      </c>
      <c r="C63" s="22">
        <v>49</v>
      </c>
      <c r="D63" s="46">
        <v>2000</v>
      </c>
      <c r="E63" s="56">
        <v>1100</v>
      </c>
      <c r="F63" s="34">
        <f t="shared" si="10"/>
        <v>0.55000000000000004</v>
      </c>
      <c r="G63" s="35">
        <f t="shared" si="6"/>
        <v>22.448979591836736</v>
      </c>
      <c r="H63" s="46">
        <v>1000</v>
      </c>
      <c r="I63" s="58">
        <v>0</v>
      </c>
      <c r="J63" s="36">
        <f>I63/H63</f>
        <v>0</v>
      </c>
      <c r="K63" s="35">
        <f t="shared" si="11"/>
        <v>0</v>
      </c>
    </row>
    <row r="64" spans="1:11" ht="12.75" x14ac:dyDescent="0.2">
      <c r="A64" s="33">
        <v>11</v>
      </c>
      <c r="B64" s="12" t="s">
        <v>58</v>
      </c>
      <c r="C64" s="22">
        <v>47</v>
      </c>
      <c r="D64" s="46">
        <v>7200</v>
      </c>
      <c r="E64" s="56">
        <v>2778</v>
      </c>
      <c r="F64" s="34">
        <f t="shared" si="10"/>
        <v>0.38583333333333331</v>
      </c>
      <c r="G64" s="35">
        <f t="shared" si="6"/>
        <v>59.106382978723403</v>
      </c>
      <c r="H64" s="46">
        <v>0</v>
      </c>
      <c r="I64" s="58">
        <v>0</v>
      </c>
      <c r="J64" s="54" t="s">
        <v>79</v>
      </c>
      <c r="K64" s="35">
        <f t="shared" si="11"/>
        <v>0</v>
      </c>
    </row>
    <row r="65" spans="1:11" ht="12.75" x14ac:dyDescent="0.2">
      <c r="A65" s="33">
        <v>10</v>
      </c>
      <c r="B65" s="12" t="s">
        <v>10</v>
      </c>
      <c r="C65" s="22">
        <v>31</v>
      </c>
      <c r="D65" s="46">
        <v>2000</v>
      </c>
      <c r="E65" s="56">
        <v>2665.43</v>
      </c>
      <c r="F65" s="34">
        <f t="shared" si="10"/>
        <v>1.3327149999999999</v>
      </c>
      <c r="G65" s="35">
        <f t="shared" si="6"/>
        <v>85.981612903225795</v>
      </c>
      <c r="H65" s="46">
        <v>1000</v>
      </c>
      <c r="I65" s="58">
        <v>50</v>
      </c>
      <c r="J65" s="36">
        <f>I65/H65</f>
        <v>0.05</v>
      </c>
      <c r="K65" s="35">
        <f t="shared" si="11"/>
        <v>1.6129032258064515</v>
      </c>
    </row>
    <row r="66" spans="1:11" ht="12.75" x14ac:dyDescent="0.2">
      <c r="A66" s="33">
        <v>16</v>
      </c>
      <c r="B66" s="12" t="s">
        <v>59</v>
      </c>
      <c r="C66" s="22">
        <v>33</v>
      </c>
      <c r="D66" s="46">
        <v>3100</v>
      </c>
      <c r="E66" s="56">
        <v>2225</v>
      </c>
      <c r="F66" s="34">
        <f t="shared" si="10"/>
        <v>0.717741935483871</v>
      </c>
      <c r="G66" s="35">
        <f t="shared" si="6"/>
        <v>67.424242424242422</v>
      </c>
      <c r="H66" s="46">
        <v>0</v>
      </c>
      <c r="I66" s="58">
        <v>0</v>
      </c>
      <c r="J66" s="54" t="s">
        <v>79</v>
      </c>
      <c r="K66" s="39">
        <v>0</v>
      </c>
    </row>
    <row r="67" spans="1:11" ht="12.75" x14ac:dyDescent="0.2">
      <c r="A67" s="33">
        <v>12</v>
      </c>
      <c r="B67" s="12" t="s">
        <v>60</v>
      </c>
      <c r="C67" s="22">
        <v>20</v>
      </c>
      <c r="D67" s="46">
        <v>1500</v>
      </c>
      <c r="E67" s="56">
        <v>350</v>
      </c>
      <c r="F67" s="34">
        <f t="shared" si="10"/>
        <v>0.23333333333333334</v>
      </c>
      <c r="G67" s="35">
        <f t="shared" si="6"/>
        <v>17.5</v>
      </c>
      <c r="H67" s="46">
        <v>150</v>
      </c>
      <c r="I67" s="58">
        <v>0</v>
      </c>
      <c r="J67" s="34">
        <f>IF(H67=0,"",I67/H67)</f>
        <v>0</v>
      </c>
      <c r="K67" s="35">
        <f>I67/C67</f>
        <v>0</v>
      </c>
    </row>
    <row r="68" spans="1:11" s="1" customFormat="1" ht="12" x14ac:dyDescent="0.2">
      <c r="A68" s="40"/>
      <c r="B68" s="41" t="s">
        <v>77</v>
      </c>
      <c r="C68" s="13"/>
      <c r="D68" s="42">
        <f>SUM(D3:D67)</f>
        <v>381425</v>
      </c>
      <c r="E68" s="16">
        <f>SUM(E2:E67)</f>
        <v>284389.88999999996</v>
      </c>
      <c r="F68" s="13"/>
      <c r="G68" s="13"/>
      <c r="H68" s="42">
        <f>SUM(H3:H67)</f>
        <v>78500</v>
      </c>
      <c r="I68" s="52">
        <f>SUM(I2:I67)</f>
        <v>88470.99</v>
      </c>
      <c r="J68" s="43"/>
      <c r="K68" s="13"/>
    </row>
    <row r="69" spans="1:11" s="1" customFormat="1" ht="12" x14ac:dyDescent="0.2">
      <c r="A69" s="44"/>
      <c r="B69" s="44"/>
      <c r="C69" s="44"/>
      <c r="D69" s="44"/>
      <c r="E69" s="45"/>
      <c r="F69" s="44"/>
      <c r="G69" s="44"/>
      <c r="H69" s="44"/>
      <c r="I69" s="44"/>
      <c r="J69" s="44"/>
      <c r="K69" s="44"/>
    </row>
    <row r="70" spans="1:11" s="17" customFormat="1" ht="12" x14ac:dyDescent="0.2">
      <c r="A70" s="24"/>
      <c r="B70" s="26"/>
      <c r="C70" s="26"/>
      <c r="D70" s="24"/>
      <c r="E70" s="26"/>
      <c r="F70" s="24"/>
      <c r="G70" s="24"/>
      <c r="H70" s="26"/>
      <c r="I70" s="26"/>
      <c r="J70" s="26"/>
      <c r="K70" s="26"/>
    </row>
  </sheetData>
  <sortState ref="A4:K70">
    <sortCondition ref="B4:B70"/>
  </sortState>
  <phoneticPr fontId="2" type="noConversion"/>
  <pageMargins left="0.7" right="0.7" top="0.75" bottom="0.75" header="0.3" footer="0.3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workbookViewId="0">
      <selection activeCell="P12" sqref="P12"/>
    </sheetView>
  </sheetViews>
  <sheetFormatPr defaultColWidth="8.85546875" defaultRowHeight="15" x14ac:dyDescent="0.25"/>
  <cols>
    <col min="1" max="1" width="8.85546875" style="28"/>
    <col min="2" max="2" width="27.42578125" style="28" bestFit="1" customWidth="1"/>
    <col min="3" max="3" width="9.7109375" style="28" customWidth="1"/>
    <col min="4" max="8" width="8.85546875" style="28"/>
    <col min="9" max="9" width="11" style="28" bestFit="1" customWidth="1"/>
    <col min="10" max="17" width="8.85546875" style="28"/>
  </cols>
  <sheetData>
    <row r="1" spans="1:17" s="49" customFormat="1" ht="16.5" thickBot="1" x14ac:dyDescent="0.3">
      <c r="A1" s="24"/>
      <c r="B1" s="25" t="s">
        <v>75</v>
      </c>
      <c r="C1" s="26"/>
      <c r="D1" s="27"/>
      <c r="E1" s="3"/>
      <c r="F1" s="27"/>
      <c r="G1" s="24"/>
      <c r="H1" s="26"/>
      <c r="I1" s="26"/>
      <c r="J1" s="26"/>
      <c r="K1" s="26"/>
      <c r="L1" s="48"/>
      <c r="M1" s="48"/>
      <c r="N1" s="48"/>
      <c r="O1" s="48"/>
      <c r="P1" s="48"/>
      <c r="Q1" s="48"/>
    </row>
    <row r="2" spans="1:17" s="49" customFormat="1" ht="49.5" thickBot="1" x14ac:dyDescent="0.3">
      <c r="A2" s="29" t="s">
        <v>68</v>
      </c>
      <c r="B2" s="4" t="s">
        <v>69</v>
      </c>
      <c r="C2" s="5" t="s">
        <v>76</v>
      </c>
      <c r="D2" s="6" t="s">
        <v>64</v>
      </c>
      <c r="E2" s="7" t="s">
        <v>65</v>
      </c>
      <c r="F2" s="30" t="s">
        <v>66</v>
      </c>
      <c r="G2" s="31" t="s">
        <v>67</v>
      </c>
      <c r="H2" s="8" t="s">
        <v>61</v>
      </c>
      <c r="I2" s="9" t="s">
        <v>62</v>
      </c>
      <c r="J2" s="32" t="s">
        <v>63</v>
      </c>
      <c r="K2" s="31" t="s">
        <v>67</v>
      </c>
      <c r="L2" s="48"/>
      <c r="M2" s="48"/>
      <c r="N2" s="48"/>
      <c r="O2" s="48"/>
      <c r="P2" s="48"/>
      <c r="Q2" s="48"/>
    </row>
    <row r="3" spans="1:17" s="51" customFormat="1" x14ac:dyDescent="0.25">
      <c r="A3" s="33"/>
      <c r="B3" s="20" t="s">
        <v>73</v>
      </c>
      <c r="C3" s="33"/>
      <c r="D3" s="13"/>
      <c r="E3" s="18">
        <v>3871</v>
      </c>
      <c r="F3" s="34"/>
      <c r="G3" s="35"/>
      <c r="H3" s="19"/>
      <c r="I3" s="19">
        <v>4671</v>
      </c>
      <c r="J3" s="36"/>
      <c r="K3" s="35"/>
      <c r="L3" s="50"/>
      <c r="M3" s="50"/>
      <c r="N3" s="50"/>
      <c r="O3" s="50"/>
      <c r="P3" s="50"/>
      <c r="Q3" s="50"/>
    </row>
    <row r="4" spans="1:17" s="49" customFormat="1" x14ac:dyDescent="0.25">
      <c r="A4" s="37">
        <v>1</v>
      </c>
      <c r="B4" s="11" t="s">
        <v>20</v>
      </c>
      <c r="C4" s="21">
        <v>278</v>
      </c>
      <c r="D4" s="46">
        <v>50000</v>
      </c>
      <c r="E4" s="18">
        <v>39132.65</v>
      </c>
      <c r="F4" s="34">
        <f t="shared" ref="F4:F32" si="0">E4/D4</f>
        <v>0.78265300000000004</v>
      </c>
      <c r="G4" s="35">
        <f t="shared" ref="G4:G32" si="1">E4/C4</f>
        <v>140.76492805755396</v>
      </c>
      <c r="H4" s="46">
        <v>5000</v>
      </c>
      <c r="I4" s="55">
        <v>13486.01</v>
      </c>
      <c r="J4" s="36">
        <f>I4/H4</f>
        <v>2.6972019999999999</v>
      </c>
      <c r="K4" s="35">
        <f>I4/C4</f>
        <v>48.510827338129495</v>
      </c>
      <c r="L4" s="48"/>
      <c r="M4" s="48"/>
      <c r="N4" s="48"/>
      <c r="O4" s="48"/>
      <c r="P4" s="48"/>
      <c r="Q4" s="48"/>
    </row>
    <row r="5" spans="1:17" s="51" customFormat="1" x14ac:dyDescent="0.25">
      <c r="A5" s="33">
        <v>1</v>
      </c>
      <c r="B5" s="12" t="s">
        <v>21</v>
      </c>
      <c r="C5" s="22">
        <v>28</v>
      </c>
      <c r="D5" s="46">
        <v>5000</v>
      </c>
      <c r="E5" s="18">
        <v>772</v>
      </c>
      <c r="F5" s="34">
        <f t="shared" si="0"/>
        <v>0.15440000000000001</v>
      </c>
      <c r="G5" s="35">
        <f t="shared" si="1"/>
        <v>27.571428571428573</v>
      </c>
      <c r="H5" s="46">
        <v>1000</v>
      </c>
      <c r="I5" s="19">
        <v>75</v>
      </c>
      <c r="J5" s="36">
        <f>I5/H5</f>
        <v>7.4999999999999997E-2</v>
      </c>
      <c r="K5" s="35">
        <v>0</v>
      </c>
      <c r="L5" s="50"/>
      <c r="M5" s="50"/>
      <c r="N5" s="50"/>
      <c r="O5" s="50"/>
      <c r="P5" s="50"/>
      <c r="Q5" s="50"/>
    </row>
    <row r="6" spans="1:17" s="51" customFormat="1" x14ac:dyDescent="0.25">
      <c r="A6" s="33">
        <v>1</v>
      </c>
      <c r="B6" s="12" t="s">
        <v>22</v>
      </c>
      <c r="C6" s="22">
        <v>18</v>
      </c>
      <c r="D6" s="46">
        <v>2700</v>
      </c>
      <c r="E6" s="18">
        <v>900</v>
      </c>
      <c r="F6" s="34">
        <f t="shared" si="0"/>
        <v>0.33333333333333331</v>
      </c>
      <c r="G6" s="35">
        <f t="shared" si="1"/>
        <v>50</v>
      </c>
      <c r="H6" s="46">
        <v>0</v>
      </c>
      <c r="I6" s="55">
        <v>0</v>
      </c>
      <c r="J6" s="34" t="str">
        <f>IF(H6=0,"",I6/H6)</f>
        <v/>
      </c>
      <c r="K6" s="39">
        <f>I6/C6</f>
        <v>0</v>
      </c>
      <c r="L6" s="50"/>
      <c r="M6" s="50"/>
      <c r="N6" s="50"/>
      <c r="O6" s="50"/>
      <c r="P6" s="50"/>
      <c r="Q6" s="50"/>
    </row>
    <row r="7" spans="1:17" s="51" customFormat="1" x14ac:dyDescent="0.25">
      <c r="A7" s="33">
        <v>1</v>
      </c>
      <c r="B7" s="12" t="s">
        <v>23</v>
      </c>
      <c r="C7" s="22">
        <v>57</v>
      </c>
      <c r="D7" s="46">
        <v>14000</v>
      </c>
      <c r="E7" s="18">
        <v>6548</v>
      </c>
      <c r="F7" s="34">
        <f t="shared" si="0"/>
        <v>0.46771428571428569</v>
      </c>
      <c r="G7" s="35">
        <f t="shared" si="1"/>
        <v>114.87719298245614</v>
      </c>
      <c r="H7" s="46">
        <v>2000</v>
      </c>
      <c r="I7" s="55">
        <v>2600</v>
      </c>
      <c r="J7" s="36">
        <f>I7/H7</f>
        <v>1.3</v>
      </c>
      <c r="K7" s="35">
        <f>I7/C7</f>
        <v>45.614035087719301</v>
      </c>
      <c r="L7" s="50"/>
      <c r="M7" s="50"/>
      <c r="N7" s="50"/>
      <c r="O7" s="50"/>
      <c r="P7" s="50"/>
      <c r="Q7" s="50"/>
    </row>
    <row r="8" spans="1:17" s="51" customFormat="1" x14ac:dyDescent="0.25">
      <c r="A8" s="33">
        <v>1</v>
      </c>
      <c r="B8" s="12" t="s">
        <v>24</v>
      </c>
      <c r="C8" s="22">
        <v>14</v>
      </c>
      <c r="D8" s="46">
        <v>1500</v>
      </c>
      <c r="E8" s="18">
        <v>450</v>
      </c>
      <c r="F8" s="34">
        <f t="shared" si="0"/>
        <v>0.3</v>
      </c>
      <c r="G8" s="35">
        <f t="shared" si="1"/>
        <v>32.142857142857146</v>
      </c>
      <c r="H8" s="46">
        <v>1500</v>
      </c>
      <c r="I8" s="55">
        <v>2064.17</v>
      </c>
      <c r="J8" s="34">
        <f>I8/H8</f>
        <v>1.3761133333333333</v>
      </c>
      <c r="K8" s="39">
        <f>I8/C8</f>
        <v>147.44071428571428</v>
      </c>
      <c r="L8" s="50"/>
      <c r="M8" s="50"/>
      <c r="N8" s="50"/>
      <c r="O8" s="50"/>
      <c r="P8" s="50"/>
      <c r="Q8" s="50"/>
    </row>
    <row r="9" spans="1:17" s="51" customFormat="1" x14ac:dyDescent="0.25">
      <c r="A9" s="33">
        <v>1</v>
      </c>
      <c r="B9" s="12" t="s">
        <v>33</v>
      </c>
      <c r="C9" s="22">
        <v>18</v>
      </c>
      <c r="D9" s="46">
        <v>250</v>
      </c>
      <c r="E9" s="18">
        <v>0</v>
      </c>
      <c r="F9" s="34">
        <f t="shared" si="0"/>
        <v>0</v>
      </c>
      <c r="G9" s="35">
        <f t="shared" si="1"/>
        <v>0</v>
      </c>
      <c r="H9" s="46">
        <v>500</v>
      </c>
      <c r="I9" s="55">
        <v>100</v>
      </c>
      <c r="J9" s="36">
        <f>I9/H9</f>
        <v>0.2</v>
      </c>
      <c r="K9" s="35">
        <f>I9/C9</f>
        <v>5.5555555555555554</v>
      </c>
      <c r="L9" s="50"/>
      <c r="M9" s="50"/>
      <c r="N9" s="50"/>
      <c r="O9" s="50"/>
      <c r="P9" s="50"/>
      <c r="Q9" s="50"/>
    </row>
    <row r="10" spans="1:17" s="51" customFormat="1" x14ac:dyDescent="0.25">
      <c r="A10" s="33">
        <v>2</v>
      </c>
      <c r="B10" s="12" t="s">
        <v>72</v>
      </c>
      <c r="C10" s="22">
        <v>74</v>
      </c>
      <c r="D10" s="46">
        <v>7400</v>
      </c>
      <c r="E10" s="18">
        <v>5000</v>
      </c>
      <c r="F10" s="34">
        <f t="shared" si="0"/>
        <v>0.67567567567567566</v>
      </c>
      <c r="G10" s="35">
        <f t="shared" si="1"/>
        <v>67.567567567567565</v>
      </c>
      <c r="H10" s="46">
        <v>0</v>
      </c>
      <c r="I10" s="55">
        <v>5617</v>
      </c>
      <c r="J10" s="36" t="str">
        <f>IF(H10=0,"",I10/H10)</f>
        <v/>
      </c>
      <c r="K10" s="35">
        <v>0</v>
      </c>
      <c r="L10" s="50"/>
      <c r="M10" s="50"/>
      <c r="N10" s="50"/>
      <c r="O10" s="50"/>
      <c r="P10" s="50"/>
      <c r="Q10" s="50"/>
    </row>
    <row r="11" spans="1:17" s="51" customFormat="1" x14ac:dyDescent="0.25">
      <c r="A11" s="33">
        <v>2</v>
      </c>
      <c r="B11" s="12" t="s">
        <v>0</v>
      </c>
      <c r="C11" s="22">
        <v>40</v>
      </c>
      <c r="D11" s="46">
        <v>4500</v>
      </c>
      <c r="E11" s="18">
        <v>1956</v>
      </c>
      <c r="F11" s="34">
        <f t="shared" si="0"/>
        <v>0.43466666666666665</v>
      </c>
      <c r="G11" s="35">
        <f t="shared" si="1"/>
        <v>48.9</v>
      </c>
      <c r="H11" s="46">
        <v>500</v>
      </c>
      <c r="I11" s="55">
        <v>30</v>
      </c>
      <c r="J11" s="36">
        <f>I11/H11</f>
        <v>0.06</v>
      </c>
      <c r="K11" s="35">
        <f>I11/C11</f>
        <v>0.75</v>
      </c>
      <c r="L11" s="50"/>
      <c r="M11" s="50"/>
      <c r="N11" s="50"/>
      <c r="O11" s="50"/>
      <c r="P11" s="50"/>
      <c r="Q11" s="50"/>
    </row>
    <row r="12" spans="1:17" s="51" customFormat="1" x14ac:dyDescent="0.25">
      <c r="A12" s="33">
        <v>2</v>
      </c>
      <c r="B12" s="12" t="s">
        <v>1</v>
      </c>
      <c r="C12" s="22">
        <v>38</v>
      </c>
      <c r="D12" s="46">
        <v>2925</v>
      </c>
      <c r="E12" s="18">
        <v>1210</v>
      </c>
      <c r="F12" s="34">
        <f t="shared" si="0"/>
        <v>0.41367521367521365</v>
      </c>
      <c r="G12" s="35">
        <f t="shared" si="1"/>
        <v>31.842105263157894</v>
      </c>
      <c r="H12" s="46">
        <v>0</v>
      </c>
      <c r="I12" s="55">
        <v>0</v>
      </c>
      <c r="J12" s="36" t="str">
        <f>IF(H12=0,"",I12/H12)</f>
        <v/>
      </c>
      <c r="K12" s="35">
        <v>0</v>
      </c>
      <c r="L12" s="50"/>
      <c r="M12" s="50"/>
      <c r="N12" s="50"/>
      <c r="O12" s="50"/>
      <c r="P12" s="50"/>
      <c r="Q12" s="50"/>
    </row>
    <row r="13" spans="1:17" s="51" customFormat="1" x14ac:dyDescent="0.25">
      <c r="A13" s="33">
        <v>2</v>
      </c>
      <c r="B13" s="14" t="s">
        <v>26</v>
      </c>
      <c r="C13" s="22">
        <v>12</v>
      </c>
      <c r="D13" s="46">
        <v>3200</v>
      </c>
      <c r="E13" s="18">
        <v>2395</v>
      </c>
      <c r="F13" s="34">
        <f t="shared" si="0"/>
        <v>0.74843749999999998</v>
      </c>
      <c r="G13" s="35">
        <f t="shared" si="1"/>
        <v>199.58333333333334</v>
      </c>
      <c r="H13" s="46">
        <v>100</v>
      </c>
      <c r="I13" s="55">
        <v>100</v>
      </c>
      <c r="J13" s="36">
        <f t="shared" ref="J13:J22" si="2">I13/H13</f>
        <v>1</v>
      </c>
      <c r="K13" s="39">
        <v>0</v>
      </c>
      <c r="L13" s="50"/>
      <c r="M13" s="50"/>
      <c r="N13" s="50"/>
      <c r="O13" s="50"/>
      <c r="P13" s="50"/>
      <c r="Q13" s="50"/>
    </row>
    <row r="14" spans="1:17" s="51" customFormat="1" x14ac:dyDescent="0.25">
      <c r="A14" s="33">
        <v>2</v>
      </c>
      <c r="B14" s="12" t="s">
        <v>53</v>
      </c>
      <c r="C14" s="22">
        <v>34</v>
      </c>
      <c r="D14" s="46">
        <v>5000</v>
      </c>
      <c r="E14" s="18">
        <v>2205</v>
      </c>
      <c r="F14" s="34">
        <f t="shared" si="0"/>
        <v>0.441</v>
      </c>
      <c r="G14" s="35">
        <f t="shared" si="1"/>
        <v>64.852941176470594</v>
      </c>
      <c r="H14" s="46">
        <v>1000</v>
      </c>
      <c r="I14" s="55">
        <v>375</v>
      </c>
      <c r="J14" s="36">
        <f t="shared" si="2"/>
        <v>0.375</v>
      </c>
      <c r="K14" s="35">
        <v>0</v>
      </c>
      <c r="L14" s="50"/>
      <c r="M14" s="50"/>
      <c r="N14" s="50"/>
      <c r="O14" s="50"/>
      <c r="P14" s="50"/>
      <c r="Q14" s="50"/>
    </row>
    <row r="15" spans="1:17" s="51" customFormat="1" x14ac:dyDescent="0.25">
      <c r="A15" s="33">
        <v>3</v>
      </c>
      <c r="B15" s="12" t="s">
        <v>16</v>
      </c>
      <c r="C15" s="22">
        <v>34</v>
      </c>
      <c r="D15" s="46">
        <v>2000</v>
      </c>
      <c r="E15" s="18">
        <v>3390</v>
      </c>
      <c r="F15" s="34">
        <f t="shared" si="0"/>
        <v>1.6950000000000001</v>
      </c>
      <c r="G15" s="35">
        <f t="shared" si="1"/>
        <v>99.705882352941174</v>
      </c>
      <c r="H15" s="46">
        <v>2000</v>
      </c>
      <c r="I15" s="55">
        <v>321.5</v>
      </c>
      <c r="J15" s="36">
        <f t="shared" si="2"/>
        <v>0.16075</v>
      </c>
      <c r="K15" s="35">
        <f t="shared" ref="K15:K26" si="3">I15/C15</f>
        <v>9.4558823529411757</v>
      </c>
      <c r="L15" s="50"/>
      <c r="M15" s="50"/>
      <c r="N15" s="50"/>
      <c r="O15" s="50"/>
      <c r="P15" s="50"/>
      <c r="Q15" s="50"/>
    </row>
    <row r="16" spans="1:17" s="51" customFormat="1" x14ac:dyDescent="0.25">
      <c r="A16" s="33">
        <v>3</v>
      </c>
      <c r="B16" s="14" t="s">
        <v>27</v>
      </c>
      <c r="C16" s="22">
        <v>28</v>
      </c>
      <c r="D16" s="46">
        <v>3000</v>
      </c>
      <c r="E16" s="18">
        <v>4720.1899999999996</v>
      </c>
      <c r="F16" s="34">
        <f t="shared" si="0"/>
        <v>1.5733966666666666</v>
      </c>
      <c r="G16" s="35">
        <f t="shared" si="1"/>
        <v>168.57821428571427</v>
      </c>
      <c r="H16" s="46">
        <v>1000</v>
      </c>
      <c r="I16" s="55">
        <v>343</v>
      </c>
      <c r="J16" s="34">
        <f t="shared" si="2"/>
        <v>0.34300000000000003</v>
      </c>
      <c r="K16" s="39">
        <f t="shared" si="3"/>
        <v>12.25</v>
      </c>
      <c r="L16" s="50"/>
      <c r="M16" s="50"/>
      <c r="N16" s="50"/>
      <c r="O16" s="50"/>
      <c r="P16" s="50"/>
      <c r="Q16" s="50"/>
    </row>
    <row r="17" spans="1:17" s="51" customFormat="1" x14ac:dyDescent="0.25">
      <c r="A17" s="33">
        <v>3</v>
      </c>
      <c r="B17" s="12" t="s">
        <v>30</v>
      </c>
      <c r="C17" s="22">
        <v>38</v>
      </c>
      <c r="D17" s="46">
        <v>11000</v>
      </c>
      <c r="E17" s="18">
        <v>0</v>
      </c>
      <c r="F17" s="34">
        <f t="shared" si="0"/>
        <v>0</v>
      </c>
      <c r="G17" s="35">
        <f t="shared" si="1"/>
        <v>0</v>
      </c>
      <c r="H17" s="46">
        <v>1250</v>
      </c>
      <c r="I17" s="55">
        <v>60</v>
      </c>
      <c r="J17" s="36">
        <f t="shared" si="2"/>
        <v>4.8000000000000001E-2</v>
      </c>
      <c r="K17" s="39">
        <f t="shared" si="3"/>
        <v>1.5789473684210527</v>
      </c>
      <c r="L17" s="50"/>
      <c r="M17" s="50"/>
      <c r="N17" s="50"/>
      <c r="O17" s="50"/>
      <c r="P17" s="50"/>
      <c r="Q17" s="50"/>
    </row>
    <row r="18" spans="1:17" s="51" customFormat="1" x14ac:dyDescent="0.25">
      <c r="A18" s="33">
        <v>3</v>
      </c>
      <c r="B18" s="12" t="s">
        <v>56</v>
      </c>
      <c r="C18" s="22">
        <v>73</v>
      </c>
      <c r="D18" s="46">
        <v>7500</v>
      </c>
      <c r="E18" s="18">
        <v>1100</v>
      </c>
      <c r="F18" s="34">
        <f t="shared" si="0"/>
        <v>0.14666666666666667</v>
      </c>
      <c r="G18" s="35">
        <f t="shared" si="1"/>
        <v>15.068493150684931</v>
      </c>
      <c r="H18" s="46">
        <v>2000</v>
      </c>
      <c r="I18" s="55">
        <v>0</v>
      </c>
      <c r="J18" s="36">
        <f t="shared" si="2"/>
        <v>0</v>
      </c>
      <c r="K18" s="35">
        <f t="shared" si="3"/>
        <v>0</v>
      </c>
      <c r="L18" s="50"/>
      <c r="M18" s="50"/>
      <c r="N18" s="50"/>
      <c r="O18" s="50"/>
      <c r="P18" s="50"/>
      <c r="Q18" s="50"/>
    </row>
    <row r="19" spans="1:17" s="51" customFormat="1" x14ac:dyDescent="0.25">
      <c r="A19" s="33">
        <v>4</v>
      </c>
      <c r="B19" s="14" t="s">
        <v>25</v>
      </c>
      <c r="C19" s="22">
        <v>132</v>
      </c>
      <c r="D19" s="46">
        <v>25000</v>
      </c>
      <c r="E19" s="18">
        <v>10393</v>
      </c>
      <c r="F19" s="34">
        <f t="shared" si="0"/>
        <v>0.41571999999999998</v>
      </c>
      <c r="G19" s="35">
        <f t="shared" si="1"/>
        <v>78.734848484848484</v>
      </c>
      <c r="H19" s="46">
        <v>1000</v>
      </c>
      <c r="I19" s="55">
        <v>433</v>
      </c>
      <c r="J19" s="36">
        <f t="shared" si="2"/>
        <v>0.433</v>
      </c>
      <c r="K19" s="35">
        <f t="shared" si="3"/>
        <v>3.2803030303030303</v>
      </c>
      <c r="L19" s="50"/>
      <c r="M19" s="50"/>
      <c r="N19" s="50"/>
      <c r="O19" s="50"/>
      <c r="P19" s="50"/>
      <c r="Q19" s="50"/>
    </row>
    <row r="20" spans="1:17" s="51" customFormat="1" x14ac:dyDescent="0.25">
      <c r="A20" s="33">
        <v>4</v>
      </c>
      <c r="B20" s="12" t="s">
        <v>42</v>
      </c>
      <c r="C20" s="22">
        <v>79</v>
      </c>
      <c r="D20" s="46">
        <v>5000</v>
      </c>
      <c r="E20" s="18">
        <v>10680</v>
      </c>
      <c r="F20" s="34">
        <f t="shared" si="0"/>
        <v>2.1360000000000001</v>
      </c>
      <c r="G20" s="35">
        <f t="shared" si="1"/>
        <v>135.18987341772151</v>
      </c>
      <c r="H20" s="46">
        <v>6500</v>
      </c>
      <c r="I20" s="55">
        <v>260</v>
      </c>
      <c r="J20" s="36">
        <f t="shared" si="2"/>
        <v>0.04</v>
      </c>
      <c r="K20" s="35">
        <f t="shared" si="3"/>
        <v>3.2911392405063293</v>
      </c>
      <c r="L20" s="50"/>
      <c r="M20" s="50"/>
      <c r="N20" s="50"/>
      <c r="O20" s="50"/>
      <c r="P20" s="50"/>
      <c r="Q20" s="50"/>
    </row>
    <row r="21" spans="1:17" s="51" customFormat="1" x14ac:dyDescent="0.25">
      <c r="A21" s="33">
        <v>5</v>
      </c>
      <c r="B21" s="12" t="s">
        <v>13</v>
      </c>
      <c r="C21" s="22">
        <v>18</v>
      </c>
      <c r="D21" s="46">
        <v>700</v>
      </c>
      <c r="E21" s="18">
        <v>2250</v>
      </c>
      <c r="F21" s="34">
        <f t="shared" si="0"/>
        <v>3.2142857142857144</v>
      </c>
      <c r="G21" s="35">
        <f t="shared" si="1"/>
        <v>125</v>
      </c>
      <c r="H21" s="46">
        <v>600</v>
      </c>
      <c r="I21" s="55">
        <v>0</v>
      </c>
      <c r="J21" s="34">
        <f t="shared" si="2"/>
        <v>0</v>
      </c>
      <c r="K21" s="35">
        <f t="shared" si="3"/>
        <v>0</v>
      </c>
      <c r="L21" s="50"/>
      <c r="M21" s="50"/>
      <c r="N21" s="50"/>
      <c r="O21" s="50"/>
      <c r="P21" s="50"/>
      <c r="Q21" s="50"/>
    </row>
    <row r="22" spans="1:17" s="51" customFormat="1" x14ac:dyDescent="0.25">
      <c r="A22" s="33">
        <v>5</v>
      </c>
      <c r="B22" s="12" t="s">
        <v>14</v>
      </c>
      <c r="C22" s="22">
        <v>45</v>
      </c>
      <c r="D22" s="46">
        <v>3600</v>
      </c>
      <c r="E22" s="18">
        <v>3076</v>
      </c>
      <c r="F22" s="34">
        <f t="shared" si="0"/>
        <v>0.85444444444444445</v>
      </c>
      <c r="G22" s="35">
        <f t="shared" si="1"/>
        <v>68.355555555555554</v>
      </c>
      <c r="H22" s="46">
        <v>1600</v>
      </c>
      <c r="I22" s="55">
        <v>100</v>
      </c>
      <c r="J22" s="36">
        <f t="shared" si="2"/>
        <v>6.25E-2</v>
      </c>
      <c r="K22" s="35">
        <f t="shared" si="3"/>
        <v>2.2222222222222223</v>
      </c>
      <c r="L22" s="50"/>
      <c r="M22" s="50"/>
      <c r="N22" s="50"/>
      <c r="O22" s="50"/>
      <c r="P22" s="50"/>
      <c r="Q22" s="50"/>
    </row>
    <row r="23" spans="1:17" s="51" customFormat="1" x14ac:dyDescent="0.25">
      <c r="A23" s="33">
        <v>5</v>
      </c>
      <c r="B23" s="12" t="s">
        <v>15</v>
      </c>
      <c r="C23" s="22">
        <v>18</v>
      </c>
      <c r="D23" s="46">
        <v>375</v>
      </c>
      <c r="E23" s="18">
        <v>0</v>
      </c>
      <c r="F23" s="34">
        <f t="shared" si="0"/>
        <v>0</v>
      </c>
      <c r="G23" s="35">
        <f t="shared" si="1"/>
        <v>0</v>
      </c>
      <c r="H23" s="46">
        <v>0</v>
      </c>
      <c r="I23" s="55">
        <v>0</v>
      </c>
      <c r="J23" s="34" t="str">
        <f>IF(H23=0,"",I23/H23)</f>
        <v/>
      </c>
      <c r="K23" s="35">
        <f t="shared" si="3"/>
        <v>0</v>
      </c>
      <c r="L23" s="50"/>
      <c r="M23" s="50"/>
      <c r="N23" s="50"/>
      <c r="O23" s="50"/>
      <c r="P23" s="50"/>
      <c r="Q23" s="50"/>
    </row>
    <row r="24" spans="1:17" s="51" customFormat="1" x14ac:dyDescent="0.25">
      <c r="A24" s="33">
        <v>5</v>
      </c>
      <c r="B24" s="12" t="s">
        <v>38</v>
      </c>
      <c r="C24" s="22">
        <v>77</v>
      </c>
      <c r="D24" s="46">
        <v>8600</v>
      </c>
      <c r="E24" s="18">
        <v>700</v>
      </c>
      <c r="F24" s="34">
        <f t="shared" si="0"/>
        <v>8.1395348837209308E-2</v>
      </c>
      <c r="G24" s="35">
        <f t="shared" si="1"/>
        <v>9.0909090909090917</v>
      </c>
      <c r="H24" s="46">
        <v>1600</v>
      </c>
      <c r="I24" s="55">
        <v>0</v>
      </c>
      <c r="J24" s="36">
        <f>I24/H24</f>
        <v>0</v>
      </c>
      <c r="K24" s="35">
        <f t="shared" si="3"/>
        <v>0</v>
      </c>
      <c r="L24" s="50"/>
      <c r="M24" s="50"/>
      <c r="N24" s="50"/>
      <c r="O24" s="50"/>
      <c r="P24" s="50"/>
      <c r="Q24" s="50"/>
    </row>
    <row r="25" spans="1:17" s="51" customFormat="1" x14ac:dyDescent="0.25">
      <c r="A25" s="33">
        <v>6</v>
      </c>
      <c r="B25" s="12" t="s">
        <v>2</v>
      </c>
      <c r="C25" s="22">
        <v>16</v>
      </c>
      <c r="D25" s="46">
        <v>4000</v>
      </c>
      <c r="E25" s="18">
        <v>200</v>
      </c>
      <c r="F25" s="34">
        <f t="shared" si="0"/>
        <v>0.05</v>
      </c>
      <c r="G25" s="35">
        <f t="shared" si="1"/>
        <v>12.5</v>
      </c>
      <c r="H25" s="46">
        <v>100</v>
      </c>
      <c r="I25" s="55">
        <v>100</v>
      </c>
      <c r="J25" s="36">
        <f>I25/H25</f>
        <v>1</v>
      </c>
      <c r="K25" s="35">
        <f t="shared" si="3"/>
        <v>6.25</v>
      </c>
      <c r="L25" s="50"/>
      <c r="M25" s="50"/>
      <c r="N25" s="50"/>
      <c r="O25" s="50"/>
      <c r="P25" s="50"/>
      <c r="Q25" s="50"/>
    </row>
    <row r="26" spans="1:17" s="51" customFormat="1" x14ac:dyDescent="0.25">
      <c r="A26" s="33">
        <v>6</v>
      </c>
      <c r="B26" s="12" t="s">
        <v>50</v>
      </c>
      <c r="C26" s="22">
        <v>65</v>
      </c>
      <c r="D26" s="46">
        <v>6000</v>
      </c>
      <c r="E26" s="18">
        <v>1933</v>
      </c>
      <c r="F26" s="34">
        <f t="shared" si="0"/>
        <v>0.32216666666666666</v>
      </c>
      <c r="G26" s="35">
        <f t="shared" si="1"/>
        <v>29.738461538461539</v>
      </c>
      <c r="H26" s="46">
        <v>4000</v>
      </c>
      <c r="I26" s="55">
        <v>0</v>
      </c>
      <c r="J26" s="36">
        <f>I26/H26</f>
        <v>0</v>
      </c>
      <c r="K26" s="39">
        <f t="shared" si="3"/>
        <v>0</v>
      </c>
      <c r="L26" s="50"/>
      <c r="M26" s="50"/>
      <c r="N26" s="50"/>
      <c r="O26" s="50"/>
      <c r="P26" s="50"/>
      <c r="Q26" s="50"/>
    </row>
    <row r="27" spans="1:17" s="51" customFormat="1" x14ac:dyDescent="0.25">
      <c r="A27" s="33">
        <v>6</v>
      </c>
      <c r="B27" s="12" t="s">
        <v>51</v>
      </c>
      <c r="C27" s="22">
        <v>48</v>
      </c>
      <c r="D27" s="46">
        <v>3300</v>
      </c>
      <c r="E27" s="18">
        <v>1595</v>
      </c>
      <c r="F27" s="34">
        <f t="shared" si="0"/>
        <v>0.48333333333333334</v>
      </c>
      <c r="G27" s="35">
        <f t="shared" si="1"/>
        <v>33.229166666666664</v>
      </c>
      <c r="H27" s="46">
        <v>0</v>
      </c>
      <c r="I27" s="19">
        <v>0</v>
      </c>
      <c r="J27" s="36" t="str">
        <f>IF(H27=0,"",I27/H27)</f>
        <v/>
      </c>
      <c r="K27" s="35">
        <v>0</v>
      </c>
      <c r="L27" s="50"/>
      <c r="M27" s="50"/>
      <c r="N27" s="50"/>
      <c r="O27" s="50"/>
      <c r="P27" s="50"/>
      <c r="Q27" s="50"/>
    </row>
    <row r="28" spans="1:17" s="51" customFormat="1" x14ac:dyDescent="0.25">
      <c r="A28" s="33">
        <v>7</v>
      </c>
      <c r="B28" s="14" t="s">
        <v>28</v>
      </c>
      <c r="C28" s="22">
        <v>16</v>
      </c>
      <c r="D28" s="46">
        <v>2000</v>
      </c>
      <c r="E28" s="18">
        <v>6748.96</v>
      </c>
      <c r="F28" s="34">
        <f t="shared" si="0"/>
        <v>3.3744800000000001</v>
      </c>
      <c r="G28" s="35">
        <f t="shared" si="1"/>
        <v>421.81</v>
      </c>
      <c r="H28" s="46">
        <v>100</v>
      </c>
      <c r="I28" s="55">
        <v>887.9</v>
      </c>
      <c r="J28" s="36">
        <f>I28/H28</f>
        <v>8.8789999999999996</v>
      </c>
      <c r="K28" s="39">
        <v>0</v>
      </c>
      <c r="L28" s="50"/>
      <c r="M28" s="50"/>
      <c r="N28" s="50"/>
      <c r="O28" s="50"/>
      <c r="P28" s="50"/>
      <c r="Q28" s="50"/>
    </row>
    <row r="29" spans="1:17" s="51" customFormat="1" x14ac:dyDescent="0.25">
      <c r="A29" s="33">
        <v>7</v>
      </c>
      <c r="B29" s="12" t="s">
        <v>35</v>
      </c>
      <c r="C29" s="22">
        <v>59</v>
      </c>
      <c r="D29" s="46">
        <v>11000</v>
      </c>
      <c r="E29" s="18">
        <v>100</v>
      </c>
      <c r="F29" s="34">
        <f t="shared" si="0"/>
        <v>9.0909090909090905E-3</v>
      </c>
      <c r="G29" s="35">
        <f t="shared" si="1"/>
        <v>1.6949152542372881</v>
      </c>
      <c r="H29" s="46">
        <v>1000</v>
      </c>
      <c r="I29" s="55">
        <v>0</v>
      </c>
      <c r="J29" s="34">
        <f>I29/H29</f>
        <v>0</v>
      </c>
      <c r="K29" s="35">
        <f>I29/C29</f>
        <v>0</v>
      </c>
      <c r="L29" s="50"/>
      <c r="M29" s="50"/>
      <c r="N29" s="50"/>
      <c r="O29" s="50"/>
      <c r="P29" s="50"/>
      <c r="Q29" s="50"/>
    </row>
    <row r="30" spans="1:17" s="51" customFormat="1" x14ac:dyDescent="0.25">
      <c r="A30" s="33">
        <v>7</v>
      </c>
      <c r="B30" s="12" t="s">
        <v>40</v>
      </c>
      <c r="C30" s="22">
        <v>27</v>
      </c>
      <c r="D30" s="46">
        <v>3000</v>
      </c>
      <c r="E30" s="18">
        <v>2075</v>
      </c>
      <c r="F30" s="34">
        <f t="shared" si="0"/>
        <v>0.69166666666666665</v>
      </c>
      <c r="G30" s="35">
        <f t="shared" si="1"/>
        <v>76.851851851851848</v>
      </c>
      <c r="H30" s="46">
        <v>1000</v>
      </c>
      <c r="I30" s="55">
        <v>255</v>
      </c>
      <c r="J30" s="36">
        <f>I30/H30</f>
        <v>0.255</v>
      </c>
      <c r="K30" s="35">
        <f>I30/C30</f>
        <v>9.4444444444444446</v>
      </c>
      <c r="L30" s="50"/>
      <c r="M30" s="50"/>
      <c r="N30" s="50"/>
      <c r="O30" s="50"/>
      <c r="P30" s="50"/>
      <c r="Q30" s="50"/>
    </row>
    <row r="31" spans="1:17" s="51" customFormat="1" x14ac:dyDescent="0.25">
      <c r="A31" s="33">
        <v>7</v>
      </c>
      <c r="B31" s="12" t="s">
        <v>41</v>
      </c>
      <c r="C31" s="22">
        <v>30</v>
      </c>
      <c r="D31" s="46">
        <v>3000</v>
      </c>
      <c r="E31" s="18">
        <v>4815</v>
      </c>
      <c r="F31" s="34">
        <f t="shared" si="0"/>
        <v>1.605</v>
      </c>
      <c r="G31" s="35">
        <f t="shared" si="1"/>
        <v>160.5</v>
      </c>
      <c r="H31" s="46">
        <v>1000</v>
      </c>
      <c r="I31" s="55">
        <v>11180</v>
      </c>
      <c r="J31" s="36">
        <f>I31/H31</f>
        <v>11.18</v>
      </c>
      <c r="K31" s="35">
        <v>0</v>
      </c>
      <c r="L31" s="50"/>
      <c r="M31" s="50"/>
      <c r="N31" s="50"/>
      <c r="O31" s="50"/>
      <c r="P31" s="50"/>
      <c r="Q31" s="50"/>
    </row>
    <row r="32" spans="1:17" s="51" customFormat="1" x14ac:dyDescent="0.25">
      <c r="A32" s="33">
        <v>7</v>
      </c>
      <c r="B32" s="12" t="s">
        <v>54</v>
      </c>
      <c r="C32" s="22">
        <v>14</v>
      </c>
      <c r="D32" s="46">
        <v>1400</v>
      </c>
      <c r="E32" s="18">
        <v>9875</v>
      </c>
      <c r="F32" s="34">
        <f t="shared" si="0"/>
        <v>7.0535714285714288</v>
      </c>
      <c r="G32" s="35">
        <f t="shared" si="1"/>
        <v>705.35714285714289</v>
      </c>
      <c r="H32" s="46">
        <v>500</v>
      </c>
      <c r="I32" s="55">
        <v>1700</v>
      </c>
      <c r="J32" s="36">
        <f>I32/H32</f>
        <v>3.4</v>
      </c>
      <c r="K32" s="35">
        <f>I32/C32</f>
        <v>121.42857142857143</v>
      </c>
      <c r="L32" s="50"/>
      <c r="M32" s="50"/>
      <c r="N32" s="50"/>
      <c r="O32" s="50"/>
      <c r="P32" s="50"/>
      <c r="Q32" s="50"/>
    </row>
    <row r="33" spans="1:17" s="51" customFormat="1" x14ac:dyDescent="0.25">
      <c r="A33" s="33">
        <v>8</v>
      </c>
      <c r="B33" s="12" t="s">
        <v>17</v>
      </c>
      <c r="C33" s="22">
        <v>10</v>
      </c>
      <c r="D33" s="46">
        <v>0</v>
      </c>
      <c r="E33" s="18">
        <v>100</v>
      </c>
      <c r="F33" s="34" t="str">
        <f>IF(D33=0,"",E33/D33)</f>
        <v/>
      </c>
      <c r="G33" s="35" t="s">
        <v>78</v>
      </c>
      <c r="H33" s="46">
        <v>0</v>
      </c>
      <c r="I33" s="55">
        <v>100</v>
      </c>
      <c r="J33" s="36" t="str">
        <f>IF(H33=0,"",I33/H33)</f>
        <v/>
      </c>
      <c r="K33" s="39">
        <f>I33/C33</f>
        <v>10</v>
      </c>
      <c r="L33" s="50"/>
      <c r="M33" s="50"/>
      <c r="N33" s="50"/>
      <c r="O33" s="50"/>
      <c r="P33" s="50"/>
      <c r="Q33" s="50"/>
    </row>
    <row r="34" spans="1:17" s="51" customFormat="1" x14ac:dyDescent="0.25">
      <c r="A34" s="33">
        <v>8</v>
      </c>
      <c r="B34" s="12" t="s">
        <v>19</v>
      </c>
      <c r="C34" s="22">
        <v>36</v>
      </c>
      <c r="D34" s="46">
        <v>3300</v>
      </c>
      <c r="E34" s="18">
        <v>1250</v>
      </c>
      <c r="F34" s="34">
        <f t="shared" ref="F34:F56" si="4">E34/D34</f>
        <v>0.37878787878787878</v>
      </c>
      <c r="G34" s="35">
        <f t="shared" ref="G34:G69" si="5">E34/C34</f>
        <v>34.722222222222221</v>
      </c>
      <c r="H34" s="46">
        <v>1500</v>
      </c>
      <c r="I34" s="55">
        <v>525</v>
      </c>
      <c r="J34" s="36">
        <f t="shared" ref="J34:J43" si="6">I34/H34</f>
        <v>0.35</v>
      </c>
      <c r="K34" s="35">
        <v>0</v>
      </c>
      <c r="L34" s="50"/>
      <c r="M34" s="50"/>
      <c r="N34" s="50"/>
      <c r="O34" s="50"/>
      <c r="P34" s="50"/>
      <c r="Q34" s="50"/>
    </row>
    <row r="35" spans="1:17" s="51" customFormat="1" x14ac:dyDescent="0.25">
      <c r="A35" s="33">
        <v>8</v>
      </c>
      <c r="B35" s="12" t="s">
        <v>32</v>
      </c>
      <c r="C35" s="22">
        <v>97</v>
      </c>
      <c r="D35" s="46">
        <v>4500</v>
      </c>
      <c r="E35" s="18">
        <v>975</v>
      </c>
      <c r="F35" s="34">
        <f t="shared" si="4"/>
        <v>0.21666666666666667</v>
      </c>
      <c r="G35" s="35">
        <f t="shared" si="5"/>
        <v>10.051546391752577</v>
      </c>
      <c r="H35" s="46">
        <v>1800</v>
      </c>
      <c r="I35" s="55">
        <v>0</v>
      </c>
      <c r="J35" s="36">
        <f t="shared" si="6"/>
        <v>0</v>
      </c>
      <c r="K35" s="39">
        <f>I35/C35</f>
        <v>0</v>
      </c>
      <c r="L35" s="50"/>
      <c r="M35" s="50"/>
      <c r="N35" s="50"/>
      <c r="O35" s="50"/>
      <c r="P35" s="50"/>
      <c r="Q35" s="50"/>
    </row>
    <row r="36" spans="1:17" s="51" customFormat="1" x14ac:dyDescent="0.25">
      <c r="A36" s="33">
        <v>8</v>
      </c>
      <c r="B36" s="12" t="s">
        <v>47</v>
      </c>
      <c r="C36" s="22">
        <v>56</v>
      </c>
      <c r="D36" s="46">
        <v>5500</v>
      </c>
      <c r="E36" s="18">
        <v>2985</v>
      </c>
      <c r="F36" s="34">
        <f t="shared" si="4"/>
        <v>0.54272727272727272</v>
      </c>
      <c r="G36" s="35">
        <f t="shared" si="5"/>
        <v>53.303571428571431</v>
      </c>
      <c r="H36" s="46">
        <v>3000</v>
      </c>
      <c r="I36" s="55">
        <v>70.55</v>
      </c>
      <c r="J36" s="36">
        <f t="shared" si="6"/>
        <v>2.3516666666666665E-2</v>
      </c>
      <c r="K36" s="35">
        <f>I36/C36</f>
        <v>1.2598214285714284</v>
      </c>
      <c r="L36" s="50"/>
      <c r="M36" s="50"/>
      <c r="N36" s="50"/>
      <c r="O36" s="50"/>
      <c r="P36" s="50"/>
      <c r="Q36" s="50"/>
    </row>
    <row r="37" spans="1:17" s="51" customFormat="1" x14ac:dyDescent="0.25">
      <c r="A37" s="33">
        <v>8</v>
      </c>
      <c r="B37" s="12" t="s">
        <v>52</v>
      </c>
      <c r="C37" s="23">
        <v>23</v>
      </c>
      <c r="D37" s="46">
        <v>500</v>
      </c>
      <c r="E37" s="18">
        <v>1000</v>
      </c>
      <c r="F37" s="34">
        <f t="shared" si="4"/>
        <v>2</v>
      </c>
      <c r="G37" s="35">
        <f t="shared" si="5"/>
        <v>43.478260869565219</v>
      </c>
      <c r="H37" s="46">
        <v>500</v>
      </c>
      <c r="I37" s="55">
        <v>455</v>
      </c>
      <c r="J37" s="36">
        <f t="shared" si="6"/>
        <v>0.91</v>
      </c>
      <c r="K37" s="35">
        <f>I37/C37</f>
        <v>19.782608695652176</v>
      </c>
      <c r="L37" s="50"/>
      <c r="M37" s="50"/>
      <c r="N37" s="50"/>
      <c r="O37" s="50"/>
      <c r="P37" s="50"/>
      <c r="Q37" s="50"/>
    </row>
    <row r="38" spans="1:17" s="51" customFormat="1" x14ac:dyDescent="0.25">
      <c r="A38" s="33">
        <v>9</v>
      </c>
      <c r="B38" s="12" t="s">
        <v>6</v>
      </c>
      <c r="C38" s="22">
        <v>29</v>
      </c>
      <c r="D38" s="46">
        <v>2000</v>
      </c>
      <c r="E38" s="18">
        <v>1665</v>
      </c>
      <c r="F38" s="34">
        <f t="shared" si="4"/>
        <v>0.83250000000000002</v>
      </c>
      <c r="G38" s="35">
        <f t="shared" si="5"/>
        <v>57.413793103448278</v>
      </c>
      <c r="H38" s="46">
        <v>750</v>
      </c>
      <c r="I38" s="55">
        <v>1000</v>
      </c>
      <c r="J38" s="36">
        <f t="shared" si="6"/>
        <v>1.3333333333333333</v>
      </c>
      <c r="K38" s="39">
        <v>0</v>
      </c>
      <c r="L38" s="50"/>
      <c r="M38" s="50"/>
      <c r="N38" s="50"/>
      <c r="O38" s="50"/>
      <c r="P38" s="50"/>
      <c r="Q38" s="50"/>
    </row>
    <row r="39" spans="1:17" s="51" customFormat="1" x14ac:dyDescent="0.25">
      <c r="A39" s="33">
        <v>9</v>
      </c>
      <c r="B39" s="15" t="s">
        <v>29</v>
      </c>
      <c r="C39" s="22">
        <v>67</v>
      </c>
      <c r="D39" s="46">
        <v>12250</v>
      </c>
      <c r="E39" s="18">
        <v>1190</v>
      </c>
      <c r="F39" s="34">
        <f t="shared" si="4"/>
        <v>9.7142857142857142E-2</v>
      </c>
      <c r="G39" s="35">
        <f t="shared" si="5"/>
        <v>17.761194029850746</v>
      </c>
      <c r="H39" s="46">
        <v>1000</v>
      </c>
      <c r="I39" s="55">
        <v>1975</v>
      </c>
      <c r="J39" s="36">
        <f t="shared" si="6"/>
        <v>1.9750000000000001</v>
      </c>
      <c r="K39" s="35">
        <f>I39/C39</f>
        <v>29.477611940298509</v>
      </c>
      <c r="L39" s="50"/>
      <c r="M39" s="50"/>
      <c r="N39" s="50"/>
      <c r="O39" s="50"/>
      <c r="P39" s="50"/>
      <c r="Q39" s="50"/>
    </row>
    <row r="40" spans="1:17" s="51" customFormat="1" x14ac:dyDescent="0.25">
      <c r="A40" s="33">
        <v>9</v>
      </c>
      <c r="B40" s="12" t="s">
        <v>55</v>
      </c>
      <c r="C40" s="22">
        <v>114</v>
      </c>
      <c r="D40" s="46">
        <v>10000</v>
      </c>
      <c r="E40" s="18">
        <v>2825</v>
      </c>
      <c r="F40" s="34">
        <f t="shared" si="4"/>
        <v>0.28249999999999997</v>
      </c>
      <c r="G40" s="35">
        <f t="shared" si="5"/>
        <v>24.780701754385966</v>
      </c>
      <c r="H40" s="46">
        <v>1000</v>
      </c>
      <c r="I40" s="55">
        <v>1030</v>
      </c>
      <c r="J40" s="36">
        <f t="shared" si="6"/>
        <v>1.03</v>
      </c>
      <c r="K40" s="35">
        <f>I40/C40</f>
        <v>9.0350877192982448</v>
      </c>
      <c r="L40" s="50"/>
      <c r="M40" s="50"/>
      <c r="N40" s="50"/>
      <c r="O40" s="50"/>
      <c r="P40" s="50"/>
      <c r="Q40" s="50"/>
    </row>
    <row r="41" spans="1:17" s="51" customFormat="1" x14ac:dyDescent="0.25">
      <c r="A41" s="33">
        <v>10</v>
      </c>
      <c r="B41" s="12" t="s">
        <v>70</v>
      </c>
      <c r="C41" s="22">
        <v>34</v>
      </c>
      <c r="D41" s="46">
        <v>5000</v>
      </c>
      <c r="E41" s="18">
        <v>3165</v>
      </c>
      <c r="F41" s="34">
        <f t="shared" si="4"/>
        <v>0.63300000000000001</v>
      </c>
      <c r="G41" s="35">
        <f t="shared" si="5"/>
        <v>93.088235294117652</v>
      </c>
      <c r="H41" s="46">
        <v>2000</v>
      </c>
      <c r="I41" s="55">
        <v>968.27</v>
      </c>
      <c r="J41" s="36">
        <f t="shared" si="6"/>
        <v>0.48413499999999998</v>
      </c>
      <c r="K41" s="47">
        <f>I41/C41</f>
        <v>28.478529411764704</v>
      </c>
      <c r="L41" s="50"/>
      <c r="M41" s="50"/>
      <c r="N41" s="50"/>
      <c r="O41" s="50"/>
      <c r="P41" s="50"/>
      <c r="Q41" s="50"/>
    </row>
    <row r="42" spans="1:17" s="51" customFormat="1" x14ac:dyDescent="0.25">
      <c r="A42" s="33">
        <v>10</v>
      </c>
      <c r="B42" s="12" t="s">
        <v>71</v>
      </c>
      <c r="C42" s="22">
        <v>29</v>
      </c>
      <c r="D42" s="46">
        <v>2000</v>
      </c>
      <c r="E42" s="18">
        <v>2252.59</v>
      </c>
      <c r="F42" s="34">
        <f t="shared" si="4"/>
        <v>1.126295</v>
      </c>
      <c r="G42" s="35">
        <f t="shared" si="5"/>
        <v>77.67551724137931</v>
      </c>
      <c r="H42" s="46">
        <v>3000</v>
      </c>
      <c r="I42" s="55">
        <v>710</v>
      </c>
      <c r="J42" s="36">
        <f t="shared" si="6"/>
        <v>0.23666666666666666</v>
      </c>
      <c r="K42" s="38">
        <f>I42/C42</f>
        <v>24.482758620689655</v>
      </c>
      <c r="L42" s="50"/>
      <c r="M42" s="50"/>
      <c r="N42" s="50"/>
      <c r="O42" s="50"/>
      <c r="P42" s="50"/>
      <c r="Q42" s="50"/>
    </row>
    <row r="43" spans="1:17" s="51" customFormat="1" x14ac:dyDescent="0.25">
      <c r="A43" s="33">
        <v>10</v>
      </c>
      <c r="B43" s="12" t="s">
        <v>8</v>
      </c>
      <c r="C43" s="22">
        <v>72</v>
      </c>
      <c r="D43" s="46">
        <v>22000</v>
      </c>
      <c r="E43" s="18">
        <v>2598</v>
      </c>
      <c r="F43" s="34">
        <f t="shared" si="4"/>
        <v>0.11809090909090909</v>
      </c>
      <c r="G43" s="35">
        <f t="shared" si="5"/>
        <v>36.083333333333336</v>
      </c>
      <c r="H43" s="46">
        <v>2000</v>
      </c>
      <c r="I43" s="55">
        <v>1000</v>
      </c>
      <c r="J43" s="34">
        <f t="shared" si="6"/>
        <v>0.5</v>
      </c>
      <c r="K43" s="35">
        <v>0</v>
      </c>
      <c r="L43" s="50"/>
      <c r="M43" s="50"/>
      <c r="N43" s="50"/>
      <c r="O43" s="50"/>
      <c r="P43" s="50"/>
      <c r="Q43" s="50"/>
    </row>
    <row r="44" spans="1:17" s="51" customFormat="1" x14ac:dyDescent="0.25">
      <c r="A44" s="33">
        <v>10</v>
      </c>
      <c r="B44" s="12" t="s">
        <v>9</v>
      </c>
      <c r="C44" s="22">
        <v>25</v>
      </c>
      <c r="D44" s="46">
        <v>1250</v>
      </c>
      <c r="E44" s="18">
        <v>0</v>
      </c>
      <c r="F44" s="34">
        <f t="shared" si="4"/>
        <v>0</v>
      </c>
      <c r="G44" s="35">
        <f t="shared" si="5"/>
        <v>0</v>
      </c>
      <c r="H44" s="46">
        <v>0</v>
      </c>
      <c r="I44" s="55">
        <v>0</v>
      </c>
      <c r="J44" s="34" t="str">
        <f>IF(H44=0,"",I44/H44)</f>
        <v/>
      </c>
      <c r="K44" s="39">
        <v>0</v>
      </c>
      <c r="L44" s="50"/>
      <c r="M44" s="50"/>
      <c r="N44" s="50"/>
      <c r="O44" s="50"/>
      <c r="P44" s="50"/>
      <c r="Q44" s="50"/>
    </row>
    <row r="45" spans="1:17" s="51" customFormat="1" x14ac:dyDescent="0.25">
      <c r="A45" s="33">
        <v>10</v>
      </c>
      <c r="B45" s="12" t="s">
        <v>10</v>
      </c>
      <c r="C45" s="22">
        <v>31</v>
      </c>
      <c r="D45" s="46">
        <v>2000</v>
      </c>
      <c r="E45" s="18">
        <v>2225</v>
      </c>
      <c r="F45" s="34">
        <f t="shared" si="4"/>
        <v>1.1125</v>
      </c>
      <c r="G45" s="35">
        <f t="shared" si="5"/>
        <v>71.774193548387103</v>
      </c>
      <c r="H45" s="46">
        <v>1000</v>
      </c>
      <c r="I45" s="55">
        <v>0</v>
      </c>
      <c r="J45" s="36">
        <f>I45/H45</f>
        <v>0</v>
      </c>
      <c r="K45" s="35">
        <f>I45/C45</f>
        <v>0</v>
      </c>
      <c r="L45" s="50"/>
      <c r="M45" s="50"/>
      <c r="N45" s="50"/>
      <c r="O45" s="50"/>
      <c r="P45" s="50"/>
      <c r="Q45" s="50"/>
    </row>
    <row r="46" spans="1:17" s="51" customFormat="1" x14ac:dyDescent="0.25">
      <c r="A46" s="33">
        <v>11</v>
      </c>
      <c r="B46" s="12" t="s">
        <v>18</v>
      </c>
      <c r="C46" s="22">
        <v>46</v>
      </c>
      <c r="D46" s="46">
        <v>5000</v>
      </c>
      <c r="E46" s="18">
        <v>3855</v>
      </c>
      <c r="F46" s="34">
        <f t="shared" si="4"/>
        <v>0.77100000000000002</v>
      </c>
      <c r="G46" s="35">
        <f t="shared" si="5"/>
        <v>83.804347826086953</v>
      </c>
      <c r="H46" s="46">
        <v>3000</v>
      </c>
      <c r="I46" s="55">
        <v>3761</v>
      </c>
      <c r="J46" s="34">
        <f>I46/H46</f>
        <v>1.2536666666666667</v>
      </c>
      <c r="K46" s="39">
        <f>I46/C46</f>
        <v>81.760869565217391</v>
      </c>
      <c r="L46" s="50"/>
      <c r="M46" s="50"/>
      <c r="N46" s="50"/>
      <c r="O46" s="50"/>
      <c r="P46" s="50"/>
      <c r="Q46" s="50"/>
    </row>
    <row r="47" spans="1:17" s="51" customFormat="1" x14ac:dyDescent="0.25">
      <c r="A47" s="33">
        <v>11</v>
      </c>
      <c r="B47" s="12" t="s">
        <v>49</v>
      </c>
      <c r="C47" s="22">
        <v>34</v>
      </c>
      <c r="D47" s="46">
        <v>3000</v>
      </c>
      <c r="E47" s="18">
        <v>5140</v>
      </c>
      <c r="F47" s="34">
        <f t="shared" si="4"/>
        <v>1.7133333333333334</v>
      </c>
      <c r="G47" s="35">
        <f t="shared" si="5"/>
        <v>151.1764705882353</v>
      </c>
      <c r="H47" s="46">
        <v>2000</v>
      </c>
      <c r="I47" s="55">
        <v>1000</v>
      </c>
      <c r="J47" s="36">
        <f>I47/H47</f>
        <v>0.5</v>
      </c>
      <c r="K47" s="35">
        <f>I47/C47</f>
        <v>29.411764705882351</v>
      </c>
      <c r="L47" s="50"/>
      <c r="M47" s="50"/>
      <c r="N47" s="50"/>
      <c r="O47" s="50"/>
      <c r="P47" s="50"/>
      <c r="Q47" s="50"/>
    </row>
    <row r="48" spans="1:17" s="51" customFormat="1" x14ac:dyDescent="0.25">
      <c r="A48" s="33">
        <v>11</v>
      </c>
      <c r="B48" s="12" t="s">
        <v>57</v>
      </c>
      <c r="C48" s="22">
        <v>49</v>
      </c>
      <c r="D48" s="46">
        <v>2000</v>
      </c>
      <c r="E48" s="18">
        <v>2778</v>
      </c>
      <c r="F48" s="34">
        <f t="shared" si="4"/>
        <v>1.389</v>
      </c>
      <c r="G48" s="35">
        <f t="shared" si="5"/>
        <v>56.693877551020407</v>
      </c>
      <c r="H48" s="46">
        <v>1000</v>
      </c>
      <c r="I48" s="55">
        <v>0</v>
      </c>
      <c r="J48" s="36">
        <f>I48/H48</f>
        <v>0</v>
      </c>
      <c r="K48" s="39">
        <f>I48/C48</f>
        <v>0</v>
      </c>
      <c r="L48" s="50"/>
      <c r="M48" s="50"/>
      <c r="N48" s="50"/>
      <c r="O48" s="50"/>
      <c r="P48" s="50"/>
      <c r="Q48" s="50"/>
    </row>
    <row r="49" spans="1:17" s="51" customFormat="1" x14ac:dyDescent="0.25">
      <c r="A49" s="33">
        <v>11</v>
      </c>
      <c r="B49" s="12" t="s">
        <v>58</v>
      </c>
      <c r="C49" s="22">
        <v>47</v>
      </c>
      <c r="D49" s="46">
        <v>7200</v>
      </c>
      <c r="E49" s="18">
        <v>875</v>
      </c>
      <c r="F49" s="34">
        <f t="shared" si="4"/>
        <v>0.12152777777777778</v>
      </c>
      <c r="G49" s="35">
        <f t="shared" si="5"/>
        <v>18.617021276595743</v>
      </c>
      <c r="H49" s="46">
        <v>0</v>
      </c>
      <c r="I49" s="55">
        <v>50</v>
      </c>
      <c r="J49" s="36" t="str">
        <f>IF(H49=0,"",I49/H49)</f>
        <v/>
      </c>
      <c r="K49" s="35"/>
      <c r="L49" s="50"/>
      <c r="M49" s="50"/>
      <c r="N49" s="50"/>
      <c r="O49" s="50"/>
      <c r="P49" s="50"/>
      <c r="Q49" s="50"/>
    </row>
    <row r="50" spans="1:17" s="51" customFormat="1" x14ac:dyDescent="0.25">
      <c r="A50" s="33">
        <v>12</v>
      </c>
      <c r="B50" s="12" t="s">
        <v>7</v>
      </c>
      <c r="C50" s="22">
        <v>27</v>
      </c>
      <c r="D50" s="46">
        <v>1400</v>
      </c>
      <c r="E50" s="18">
        <v>1650</v>
      </c>
      <c r="F50" s="34">
        <f t="shared" si="4"/>
        <v>1.1785714285714286</v>
      </c>
      <c r="G50" s="35">
        <f t="shared" si="5"/>
        <v>61.111111111111114</v>
      </c>
      <c r="H50" s="46">
        <v>500</v>
      </c>
      <c r="I50" s="55">
        <v>0</v>
      </c>
      <c r="J50" s="36">
        <f>I50/H50</f>
        <v>0</v>
      </c>
      <c r="K50" s="35">
        <f>I50/C50</f>
        <v>0</v>
      </c>
      <c r="L50" s="50"/>
      <c r="M50" s="50"/>
      <c r="N50" s="50"/>
      <c r="O50" s="50"/>
      <c r="P50" s="50"/>
      <c r="Q50" s="50"/>
    </row>
    <row r="51" spans="1:17" s="51" customFormat="1" x14ac:dyDescent="0.25">
      <c r="A51" s="33">
        <v>12</v>
      </c>
      <c r="B51" s="12" t="s">
        <v>11</v>
      </c>
      <c r="C51" s="22">
        <v>19</v>
      </c>
      <c r="D51" s="46">
        <v>800</v>
      </c>
      <c r="E51" s="18">
        <v>0</v>
      </c>
      <c r="F51" s="34">
        <f t="shared" si="4"/>
        <v>0</v>
      </c>
      <c r="G51" s="35">
        <f t="shared" si="5"/>
        <v>0</v>
      </c>
      <c r="H51" s="46">
        <v>1000</v>
      </c>
      <c r="I51" s="55">
        <v>1268.92</v>
      </c>
      <c r="J51" s="36">
        <f>I51/H51</f>
        <v>1.26892</v>
      </c>
      <c r="K51" s="39">
        <f>I51/C51</f>
        <v>66.785263157894747</v>
      </c>
      <c r="L51" s="50"/>
      <c r="M51" s="50"/>
      <c r="N51" s="50"/>
      <c r="O51" s="50"/>
      <c r="P51" s="50"/>
      <c r="Q51" s="50"/>
    </row>
    <row r="52" spans="1:17" s="51" customFormat="1" x14ac:dyDescent="0.25">
      <c r="A52" s="33">
        <v>12</v>
      </c>
      <c r="B52" s="12" t="s">
        <v>34</v>
      </c>
      <c r="C52" s="22">
        <v>30</v>
      </c>
      <c r="D52" s="46">
        <v>3000</v>
      </c>
      <c r="E52" s="18">
        <v>4437</v>
      </c>
      <c r="F52" s="34">
        <f t="shared" si="4"/>
        <v>1.4790000000000001</v>
      </c>
      <c r="G52" s="35">
        <f t="shared" si="5"/>
        <v>147.9</v>
      </c>
      <c r="H52" s="46">
        <v>250</v>
      </c>
      <c r="I52" s="55">
        <v>975</v>
      </c>
      <c r="J52" s="36">
        <f>I52/H52</f>
        <v>3.9</v>
      </c>
      <c r="K52" s="35">
        <v>0</v>
      </c>
      <c r="L52" s="50"/>
      <c r="M52" s="50"/>
      <c r="N52" s="50"/>
      <c r="O52" s="50"/>
      <c r="P52" s="50"/>
      <c r="Q52" s="50"/>
    </row>
    <row r="53" spans="1:17" s="51" customFormat="1" x14ac:dyDescent="0.25">
      <c r="A53" s="33">
        <v>12</v>
      </c>
      <c r="B53" s="12" t="s">
        <v>60</v>
      </c>
      <c r="C53" s="22">
        <v>20</v>
      </c>
      <c r="D53" s="46">
        <v>1500</v>
      </c>
      <c r="E53" s="18">
        <v>0</v>
      </c>
      <c r="F53" s="34">
        <f t="shared" si="4"/>
        <v>0</v>
      </c>
      <c r="G53" s="35">
        <f t="shared" si="5"/>
        <v>0</v>
      </c>
      <c r="H53" s="46">
        <v>150</v>
      </c>
      <c r="I53" s="19">
        <v>0</v>
      </c>
      <c r="J53" s="36">
        <f>IF(H53=0,"",I53/H53)</f>
        <v>0</v>
      </c>
      <c r="K53" s="39">
        <f>I53/C53</f>
        <v>0</v>
      </c>
      <c r="L53" s="50"/>
      <c r="M53" s="50"/>
      <c r="N53" s="50"/>
      <c r="O53" s="50"/>
      <c r="P53" s="50"/>
      <c r="Q53" s="50"/>
    </row>
    <row r="54" spans="1:17" s="51" customFormat="1" x14ac:dyDescent="0.25">
      <c r="A54" s="33">
        <v>13</v>
      </c>
      <c r="B54" s="12" t="s">
        <v>12</v>
      </c>
      <c r="C54" s="22">
        <v>16</v>
      </c>
      <c r="D54" s="46">
        <v>1800</v>
      </c>
      <c r="E54" s="18">
        <v>1200</v>
      </c>
      <c r="F54" s="34">
        <f t="shared" si="4"/>
        <v>0.66666666666666663</v>
      </c>
      <c r="G54" s="35">
        <f t="shared" si="5"/>
        <v>75</v>
      </c>
      <c r="H54" s="46">
        <v>800</v>
      </c>
      <c r="I54" s="55">
        <v>1161.5</v>
      </c>
      <c r="J54" s="36">
        <f>I54/H54</f>
        <v>1.451875</v>
      </c>
      <c r="K54" s="35">
        <f>I54/C54</f>
        <v>72.59375</v>
      </c>
      <c r="L54" s="50"/>
      <c r="M54" s="50"/>
      <c r="N54" s="50"/>
      <c r="O54" s="50"/>
      <c r="P54" s="50"/>
      <c r="Q54" s="50"/>
    </row>
    <row r="55" spans="1:17" s="51" customFormat="1" x14ac:dyDescent="0.25">
      <c r="A55" s="33">
        <v>13</v>
      </c>
      <c r="B55" s="12" t="s">
        <v>31</v>
      </c>
      <c r="C55" s="22">
        <v>15</v>
      </c>
      <c r="D55" s="46">
        <v>1000</v>
      </c>
      <c r="E55" s="18">
        <v>8732.5</v>
      </c>
      <c r="F55" s="34">
        <f t="shared" si="4"/>
        <v>8.7324999999999999</v>
      </c>
      <c r="G55" s="35">
        <f t="shared" si="5"/>
        <v>582.16666666666663</v>
      </c>
      <c r="H55" s="46">
        <v>1500</v>
      </c>
      <c r="I55" s="55">
        <v>557</v>
      </c>
      <c r="J55" s="36">
        <f>I55/H55</f>
        <v>0.37133333333333335</v>
      </c>
      <c r="K55" s="39">
        <v>0</v>
      </c>
      <c r="L55" s="50"/>
      <c r="M55" s="50"/>
      <c r="N55" s="50"/>
      <c r="O55" s="50"/>
      <c r="P55" s="50"/>
      <c r="Q55" s="50"/>
    </row>
    <row r="56" spans="1:17" s="51" customFormat="1" x14ac:dyDescent="0.25">
      <c r="A56" s="33">
        <v>13</v>
      </c>
      <c r="B56" s="12" t="s">
        <v>46</v>
      </c>
      <c r="C56" s="22">
        <v>34</v>
      </c>
      <c r="D56" s="46">
        <v>5280</v>
      </c>
      <c r="E56" s="18">
        <v>3087.5</v>
      </c>
      <c r="F56" s="34">
        <f t="shared" si="4"/>
        <v>0.58475378787878785</v>
      </c>
      <c r="G56" s="35">
        <f t="shared" si="5"/>
        <v>90.808823529411768</v>
      </c>
      <c r="H56" s="46">
        <v>2000</v>
      </c>
      <c r="I56" s="55">
        <v>297.5</v>
      </c>
      <c r="J56" s="36">
        <f>I56/H56</f>
        <v>0.14874999999999999</v>
      </c>
      <c r="K56" s="35">
        <v>0</v>
      </c>
      <c r="L56" s="50"/>
      <c r="M56" s="50"/>
      <c r="N56" s="50"/>
      <c r="O56" s="50"/>
      <c r="P56" s="50"/>
      <c r="Q56" s="50"/>
    </row>
    <row r="57" spans="1:17" s="51" customFormat="1" x14ac:dyDescent="0.25">
      <c r="A57" s="33">
        <v>13</v>
      </c>
      <c r="B57" s="12" t="s">
        <v>74</v>
      </c>
      <c r="C57" s="23">
        <v>25</v>
      </c>
      <c r="D57" s="46">
        <v>0</v>
      </c>
      <c r="E57" s="18">
        <v>6387.18</v>
      </c>
      <c r="F57" s="34" t="str">
        <f>IF(D57=0,"",E57/D57)</f>
        <v/>
      </c>
      <c r="G57" s="35">
        <f t="shared" si="5"/>
        <v>255.4872</v>
      </c>
      <c r="H57" s="46">
        <v>0</v>
      </c>
      <c r="I57" s="55">
        <v>35</v>
      </c>
      <c r="J57" s="36" t="str">
        <f>IF(H57=0,"",I57/H57)</f>
        <v/>
      </c>
      <c r="K57" s="35"/>
      <c r="L57" s="50"/>
      <c r="M57" s="50"/>
      <c r="N57" s="50"/>
      <c r="O57" s="50"/>
      <c r="P57" s="50"/>
      <c r="Q57" s="50"/>
    </row>
    <row r="58" spans="1:17" s="51" customFormat="1" x14ac:dyDescent="0.25">
      <c r="A58" s="33">
        <v>14</v>
      </c>
      <c r="B58" s="12" t="s">
        <v>43</v>
      </c>
      <c r="C58" s="22">
        <v>133</v>
      </c>
      <c r="D58" s="46">
        <v>14000</v>
      </c>
      <c r="E58" s="18">
        <v>0</v>
      </c>
      <c r="F58" s="34">
        <f t="shared" ref="F58:F69" si="7">E58/D58</f>
        <v>0</v>
      </c>
      <c r="G58" s="35">
        <f t="shared" si="5"/>
        <v>0</v>
      </c>
      <c r="H58" s="46">
        <v>1000</v>
      </c>
      <c r="I58" s="55">
        <v>250</v>
      </c>
      <c r="J58" s="34">
        <f t="shared" ref="J58:J65" si="8">I58/H58</f>
        <v>0.25</v>
      </c>
      <c r="K58" s="35">
        <f>I58/C58</f>
        <v>1.8796992481203008</v>
      </c>
      <c r="L58" s="50"/>
      <c r="M58" s="50"/>
      <c r="N58" s="50"/>
      <c r="O58" s="50"/>
      <c r="P58" s="50"/>
      <c r="Q58" s="50"/>
    </row>
    <row r="59" spans="1:17" s="51" customFormat="1" x14ac:dyDescent="0.25">
      <c r="A59" s="33">
        <v>14</v>
      </c>
      <c r="B59" s="12" t="s">
        <v>44</v>
      </c>
      <c r="C59" s="22">
        <v>21</v>
      </c>
      <c r="D59" s="46">
        <v>1900</v>
      </c>
      <c r="E59" s="18">
        <v>1165</v>
      </c>
      <c r="F59" s="34">
        <f t="shared" si="7"/>
        <v>0.61315789473684212</v>
      </c>
      <c r="G59" s="35">
        <f t="shared" si="5"/>
        <v>55.476190476190474</v>
      </c>
      <c r="H59" s="46">
        <v>500</v>
      </c>
      <c r="I59" s="55">
        <v>2556</v>
      </c>
      <c r="J59" s="36">
        <f t="shared" si="8"/>
        <v>5.1120000000000001</v>
      </c>
      <c r="K59" s="39">
        <v>0</v>
      </c>
      <c r="L59" s="50"/>
      <c r="M59" s="50"/>
      <c r="N59" s="50"/>
      <c r="O59" s="50"/>
      <c r="P59" s="50"/>
      <c r="Q59" s="50"/>
    </row>
    <row r="60" spans="1:17" s="51" customFormat="1" x14ac:dyDescent="0.25">
      <c r="A60" s="33">
        <v>14</v>
      </c>
      <c r="B60" s="12" t="s">
        <v>45</v>
      </c>
      <c r="C60" s="22">
        <v>73</v>
      </c>
      <c r="D60" s="46">
        <v>3000</v>
      </c>
      <c r="E60" s="18">
        <v>4499</v>
      </c>
      <c r="F60" s="34">
        <f t="shared" si="7"/>
        <v>1.4996666666666667</v>
      </c>
      <c r="G60" s="35">
        <f t="shared" si="5"/>
        <v>61.630136986301373</v>
      </c>
      <c r="H60" s="46">
        <v>3000</v>
      </c>
      <c r="I60" s="55">
        <v>1027</v>
      </c>
      <c r="J60" s="34">
        <f t="shared" si="8"/>
        <v>0.34233333333333332</v>
      </c>
      <c r="K60" s="35">
        <f>I60/C60</f>
        <v>14.068493150684931</v>
      </c>
      <c r="L60" s="50"/>
      <c r="M60" s="50"/>
      <c r="N60" s="50"/>
      <c r="O60" s="50"/>
      <c r="P60" s="50"/>
      <c r="Q60" s="50"/>
    </row>
    <row r="61" spans="1:17" s="51" customFormat="1" x14ac:dyDescent="0.25">
      <c r="A61" s="33">
        <v>15</v>
      </c>
      <c r="B61" s="12" t="s">
        <v>3</v>
      </c>
      <c r="C61" s="22">
        <v>270</v>
      </c>
      <c r="D61" s="46">
        <v>43000</v>
      </c>
      <c r="E61" s="18">
        <v>44256</v>
      </c>
      <c r="F61" s="34">
        <f t="shared" si="7"/>
        <v>1.0292093023255815</v>
      </c>
      <c r="G61" s="35">
        <f t="shared" si="5"/>
        <v>163.9111111111111</v>
      </c>
      <c r="H61" s="46">
        <v>5000</v>
      </c>
      <c r="I61" s="55">
        <v>14391</v>
      </c>
      <c r="J61" s="36">
        <f t="shared" si="8"/>
        <v>2.8782000000000001</v>
      </c>
      <c r="K61" s="39">
        <f>I61/C61</f>
        <v>53.3</v>
      </c>
      <c r="L61" s="50"/>
      <c r="M61" s="50"/>
      <c r="N61" s="50"/>
      <c r="O61" s="50"/>
      <c r="P61" s="50"/>
      <c r="Q61" s="50"/>
    </row>
    <row r="62" spans="1:17" s="51" customFormat="1" x14ac:dyDescent="0.25">
      <c r="A62" s="33">
        <v>15</v>
      </c>
      <c r="B62" s="12" t="s">
        <v>4</v>
      </c>
      <c r="C62" s="22">
        <v>38</v>
      </c>
      <c r="D62" s="46">
        <v>1800</v>
      </c>
      <c r="E62" s="18">
        <v>725</v>
      </c>
      <c r="F62" s="34">
        <f t="shared" si="7"/>
        <v>0.40277777777777779</v>
      </c>
      <c r="G62" s="35">
        <f t="shared" si="5"/>
        <v>19.078947368421051</v>
      </c>
      <c r="H62" s="46">
        <v>500</v>
      </c>
      <c r="I62" s="55">
        <v>424</v>
      </c>
      <c r="J62" s="36">
        <f t="shared" si="8"/>
        <v>0.84799999999999998</v>
      </c>
      <c r="K62" s="35">
        <f>I62/C62</f>
        <v>11.157894736842104</v>
      </c>
      <c r="L62" s="50"/>
      <c r="M62" s="50"/>
      <c r="N62" s="50"/>
      <c r="O62" s="50"/>
      <c r="P62" s="50"/>
      <c r="Q62" s="50"/>
    </row>
    <row r="63" spans="1:17" s="51" customFormat="1" x14ac:dyDescent="0.25">
      <c r="A63" s="33">
        <v>15</v>
      </c>
      <c r="B63" s="12" t="s">
        <v>5</v>
      </c>
      <c r="C63" s="22">
        <v>64</v>
      </c>
      <c r="D63" s="46">
        <v>6500</v>
      </c>
      <c r="E63" s="18">
        <v>9023.52</v>
      </c>
      <c r="F63" s="34">
        <f t="shared" si="7"/>
        <v>1.3882338461538462</v>
      </c>
      <c r="G63" s="35">
        <f t="shared" si="5"/>
        <v>140.99250000000001</v>
      </c>
      <c r="H63" s="46">
        <v>1000</v>
      </c>
      <c r="I63" s="55">
        <v>375</v>
      </c>
      <c r="J63" s="36">
        <f t="shared" si="8"/>
        <v>0.375</v>
      </c>
      <c r="K63" s="35">
        <f>I63/C63</f>
        <v>5.859375</v>
      </c>
      <c r="L63" s="50"/>
      <c r="M63" s="50"/>
      <c r="N63" s="50"/>
      <c r="O63" s="50"/>
      <c r="P63" s="50"/>
      <c r="Q63" s="50"/>
    </row>
    <row r="64" spans="1:17" s="51" customFormat="1" x14ac:dyDescent="0.25">
      <c r="A64" s="33">
        <v>15</v>
      </c>
      <c r="B64" s="12" t="s">
        <v>81</v>
      </c>
      <c r="C64" s="22">
        <v>36</v>
      </c>
      <c r="D64" s="46">
        <v>2295</v>
      </c>
      <c r="E64" s="18">
        <v>2235</v>
      </c>
      <c r="F64" s="34">
        <f t="shared" si="7"/>
        <v>0.97385620915032678</v>
      </c>
      <c r="G64" s="35">
        <f t="shared" si="5"/>
        <v>62.083333333333336</v>
      </c>
      <c r="H64" s="46">
        <v>500</v>
      </c>
      <c r="I64" s="55">
        <v>0</v>
      </c>
      <c r="J64" s="36">
        <f t="shared" si="8"/>
        <v>0</v>
      </c>
      <c r="K64" s="35">
        <f>I64/C64</f>
        <v>0</v>
      </c>
      <c r="L64" s="50"/>
      <c r="M64" s="50"/>
      <c r="N64" s="50"/>
      <c r="O64" s="50"/>
      <c r="P64" s="50"/>
      <c r="Q64" s="50"/>
    </row>
    <row r="65" spans="1:17" s="51" customFormat="1" x14ac:dyDescent="0.25">
      <c r="A65" s="33">
        <v>15</v>
      </c>
      <c r="B65" s="12" t="s">
        <v>48</v>
      </c>
      <c r="C65" s="22">
        <v>26</v>
      </c>
      <c r="D65" s="46">
        <v>3000</v>
      </c>
      <c r="E65" s="18">
        <v>600</v>
      </c>
      <c r="F65" s="34">
        <f t="shared" si="7"/>
        <v>0.2</v>
      </c>
      <c r="G65" s="35">
        <f t="shared" si="5"/>
        <v>23.076923076923077</v>
      </c>
      <c r="H65" s="46">
        <v>500</v>
      </c>
      <c r="I65" s="55">
        <v>454.67</v>
      </c>
      <c r="J65" s="36">
        <f t="shared" si="8"/>
        <v>0.90934000000000004</v>
      </c>
      <c r="K65" s="35">
        <v>0</v>
      </c>
      <c r="L65" s="50"/>
      <c r="M65" s="50"/>
      <c r="N65" s="50"/>
      <c r="O65" s="50"/>
      <c r="P65" s="50"/>
      <c r="Q65" s="50"/>
    </row>
    <row r="66" spans="1:17" s="51" customFormat="1" x14ac:dyDescent="0.25">
      <c r="A66" s="33">
        <v>16</v>
      </c>
      <c r="B66" s="12" t="s">
        <v>36</v>
      </c>
      <c r="C66" s="22">
        <v>21</v>
      </c>
      <c r="D66" s="46">
        <v>2600</v>
      </c>
      <c r="E66" s="18">
        <v>120</v>
      </c>
      <c r="F66" s="34">
        <f t="shared" si="7"/>
        <v>4.6153846153846156E-2</v>
      </c>
      <c r="G66" s="35">
        <f t="shared" si="5"/>
        <v>5.7142857142857144</v>
      </c>
      <c r="H66" s="46">
        <v>0</v>
      </c>
      <c r="I66" s="55">
        <v>0</v>
      </c>
      <c r="J66" s="34" t="str">
        <f>IF(H66=0,"",I66/H66)</f>
        <v/>
      </c>
      <c r="K66" s="39">
        <f>I66/C66</f>
        <v>0</v>
      </c>
      <c r="L66" s="50"/>
      <c r="M66" s="50"/>
      <c r="N66" s="50"/>
      <c r="O66" s="50"/>
      <c r="P66" s="50"/>
      <c r="Q66" s="50"/>
    </row>
    <row r="67" spans="1:17" s="51" customFormat="1" x14ac:dyDescent="0.25">
      <c r="A67" s="33">
        <v>16</v>
      </c>
      <c r="B67" s="12" t="s">
        <v>37</v>
      </c>
      <c r="C67" s="22">
        <v>27</v>
      </c>
      <c r="D67" s="46">
        <v>2000</v>
      </c>
      <c r="E67" s="18">
        <v>16050</v>
      </c>
      <c r="F67" s="34">
        <f t="shared" si="7"/>
        <v>8.0250000000000004</v>
      </c>
      <c r="G67" s="35">
        <f t="shared" si="5"/>
        <v>594.44444444444446</v>
      </c>
      <c r="H67" s="46">
        <v>0</v>
      </c>
      <c r="I67" s="55">
        <v>3710</v>
      </c>
      <c r="J67" s="36" t="str">
        <f>IF(H67=0,"",I67/H67)</f>
        <v/>
      </c>
      <c r="K67" s="35">
        <v>0</v>
      </c>
      <c r="L67" s="50"/>
      <c r="M67" s="50"/>
      <c r="N67" s="50"/>
      <c r="O67" s="50"/>
      <c r="P67" s="50"/>
      <c r="Q67" s="50"/>
    </row>
    <row r="68" spans="1:17" s="51" customFormat="1" x14ac:dyDescent="0.25">
      <c r="A68" s="33">
        <v>16</v>
      </c>
      <c r="B68" s="12" t="s">
        <v>39</v>
      </c>
      <c r="C68" s="22">
        <v>13</v>
      </c>
      <c r="D68" s="46">
        <v>1000</v>
      </c>
      <c r="E68" s="18">
        <v>2740.99</v>
      </c>
      <c r="F68" s="34">
        <f t="shared" si="7"/>
        <v>2.7409899999999996</v>
      </c>
      <c r="G68" s="35">
        <f t="shared" si="5"/>
        <v>210.8453846153846</v>
      </c>
      <c r="H68" s="46">
        <v>0</v>
      </c>
      <c r="I68" s="55">
        <v>500</v>
      </c>
      <c r="J68" s="34" t="str">
        <f>IF(H68=0,"",I68/H68)</f>
        <v/>
      </c>
      <c r="K68" s="39">
        <v>0</v>
      </c>
      <c r="L68" s="50"/>
      <c r="M68" s="50"/>
      <c r="N68" s="50"/>
      <c r="O68" s="50"/>
      <c r="P68" s="50"/>
      <c r="Q68" s="50"/>
    </row>
    <row r="69" spans="1:17" s="51" customFormat="1" x14ac:dyDescent="0.25">
      <c r="A69" s="33">
        <v>16</v>
      </c>
      <c r="B69" s="12" t="s">
        <v>59</v>
      </c>
      <c r="C69" s="22">
        <v>33</v>
      </c>
      <c r="D69" s="46">
        <v>3100</v>
      </c>
      <c r="E69" s="18">
        <v>350</v>
      </c>
      <c r="F69" s="34">
        <f t="shared" si="7"/>
        <v>0.11290322580645161</v>
      </c>
      <c r="G69" s="35">
        <f t="shared" si="5"/>
        <v>10.606060606060606</v>
      </c>
      <c r="H69" s="46">
        <v>0</v>
      </c>
      <c r="I69" s="55">
        <v>0</v>
      </c>
      <c r="J69" s="34" t="str">
        <f>IF(H69=0,"",I69/H69)</f>
        <v/>
      </c>
      <c r="K69" s="35">
        <v>0</v>
      </c>
      <c r="L69" s="50"/>
      <c r="M69" s="50"/>
      <c r="N69" s="50"/>
      <c r="O69" s="50"/>
      <c r="P69" s="50"/>
      <c r="Q69" s="50"/>
    </row>
    <row r="70" spans="1:17" s="49" customFormat="1" x14ac:dyDescent="0.25">
      <c r="A70" s="40"/>
      <c r="B70" s="41" t="s">
        <v>77</v>
      </c>
      <c r="C70" s="13"/>
      <c r="D70" s="42">
        <f>SUM(D4:D69)</f>
        <v>383425</v>
      </c>
      <c r="E70" s="16">
        <f>SUM(E3:E69)</f>
        <v>270228.07999999996</v>
      </c>
      <c r="F70" s="13"/>
      <c r="G70" s="13"/>
      <c r="H70" s="42">
        <f>SUM(H4:H69)</f>
        <v>78600</v>
      </c>
      <c r="I70" s="52">
        <f>SUM(I3:I69)</f>
        <v>85385.99</v>
      </c>
      <c r="J70" s="43"/>
      <c r="K70" s="13"/>
      <c r="L70" s="48"/>
      <c r="M70" s="48"/>
      <c r="N70" s="48"/>
      <c r="O70" s="48"/>
      <c r="P70" s="48"/>
      <c r="Q70" s="48"/>
    </row>
    <row r="71" spans="1:17" s="49" customFormat="1" x14ac:dyDescent="0.25">
      <c r="A71" s="44"/>
      <c r="B71" s="44"/>
      <c r="C71" s="44"/>
      <c r="D71" s="44"/>
      <c r="E71" s="45"/>
      <c r="F71" s="44"/>
      <c r="G71" s="44"/>
      <c r="H71" s="44"/>
      <c r="I71" s="44"/>
      <c r="J71" s="44"/>
      <c r="K71" s="44"/>
      <c r="L71" s="48"/>
      <c r="M71" s="48"/>
      <c r="N71" s="48"/>
      <c r="O71" s="48"/>
      <c r="P71" s="48"/>
      <c r="Q71" s="48"/>
    </row>
    <row r="72" spans="1:17" x14ac:dyDescent="0.25">
      <c r="A72" s="24"/>
      <c r="B72" s="26"/>
      <c r="C72" s="26"/>
      <c r="D72" s="24"/>
      <c r="E72" s="26"/>
      <c r="F72" s="24"/>
      <c r="G72" s="24"/>
      <c r="H72" s="26"/>
      <c r="I72" s="26"/>
      <c r="J72" s="26"/>
      <c r="K72" s="26"/>
    </row>
  </sheetData>
  <sortState ref="A4:K69">
    <sortCondition ref="A4:A69"/>
    <sortCondition ref="B4:B69"/>
  </sortState>
  <pageMargins left="0.7" right="0.7" top="0.75" bottom="0.75" header="0.3" footer="0.3"/>
  <pageSetup scale="92" orientation="landscape" horizontalDpi="0" verticalDpi="0"/>
  <rowBreaks count="1" manualBreakCount="1">
    <brk id="35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ABC Order</vt:lpstr>
      <vt:lpstr>Area Order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</dc:creator>
  <cp:lastModifiedBy>Bev</cp:lastModifiedBy>
  <cp:lastPrinted>2014-06-17T21:08:53Z</cp:lastPrinted>
  <dcterms:created xsi:type="dcterms:W3CDTF">2013-11-18T04:22:58Z</dcterms:created>
  <dcterms:modified xsi:type="dcterms:W3CDTF">2015-01-31T20:40:39Z</dcterms:modified>
</cp:coreProperties>
</file>