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rotary5450-my.sharepoint.com/personal/office_rotary5450_org/Documents/Events 2026-2027/Grants 2026-2027/Global Grants 2026-2027/"/>
    </mc:Choice>
  </mc:AlternateContent>
  <xr:revisionPtr revIDLastSave="59" documentId="11_34EB7544AE282ED365F4A3A6DA5A167A4B6587BC" xr6:coauthVersionLast="47" xr6:coauthVersionMax="47" xr10:uidLastSave="{3725D75B-3928-4B26-96D0-DD9C11DEF7AB}"/>
  <bookViews>
    <workbookView xWindow="-108" yWindow="-108" windowWidth="23256" windowHeight="13896" xr2:uid="{00000000-000D-0000-FFFF-FFFF00000000}"/>
  </bookViews>
  <sheets>
    <sheet name="Q1 2026-27" sheetId="1" r:id="rId1"/>
    <sheet name="DDF Funding Overview"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2" l="1"/>
  <c r="B22" i="2"/>
  <c r="B21" i="2"/>
  <c r="B20" i="2"/>
  <c r="B19" i="2"/>
  <c r="B18" i="2"/>
  <c r="B15" i="2"/>
  <c r="E35" i="1"/>
  <c r="E34" i="1"/>
  <c r="E33" i="1"/>
  <c r="E32" i="1"/>
  <c r="E31" i="1"/>
  <c r="E30" i="1"/>
  <c r="E27" i="1"/>
  <c r="Q5" i="1"/>
  <c r="Q4" i="1"/>
  <c r="Q6" i="1" s="1"/>
</calcChain>
</file>

<file path=xl/sharedStrings.xml><?xml version="1.0" encoding="utf-8"?>
<sst xmlns="http://schemas.openxmlformats.org/spreadsheetml/2006/main" count="80" uniqueCount="53">
  <si>
    <t>District 5450 — Global Grants Funding Update</t>
  </si>
  <si>
    <t>Reporting period: July–September 2026 | Rotary Year 2026–27</t>
  </si>
  <si>
    <t>Funding Category</t>
  </si>
  <si>
    <t>Amount</t>
  </si>
  <si>
    <t>Club Approved Cash</t>
  </si>
  <si>
    <t>Grants Funded by TRF July-September 2026 Carried over from Rotary Year 2025-26</t>
  </si>
  <si>
    <t>D5450 Global Grant DDF</t>
  </si>
  <si>
    <t>Remaining to Funding Goal</t>
  </si>
  <si>
    <t>D5450 International Partner Club</t>
  </si>
  <si>
    <t>Global Grant #</t>
  </si>
  <si>
    <t xml:space="preserve">Total Funding </t>
  </si>
  <si>
    <t>Host Club/Country</t>
  </si>
  <si>
    <t>TRF Area of Focus</t>
  </si>
  <si>
    <t>Project Description</t>
  </si>
  <si>
    <t>Castle Pines</t>
  </si>
  <si>
    <t>GG2685429</t>
  </si>
  <si>
    <t>Kisii-Central/RC Kenya</t>
  </si>
  <si>
    <t>WASH &amp; Economic Development</t>
  </si>
  <si>
    <t>Supporting community health empowerment clubs. A community economic development project that introduces new and reinforces existing economic income generating projects, develops empowerment through sustainable governance, and includes impact analysis through survey tools and data analytics.</t>
  </si>
  <si>
    <t>Mile High RC</t>
  </si>
  <si>
    <t>GG2691828</t>
  </si>
  <si>
    <t>Ikenegbu-Owerri / RC Nigeria</t>
  </si>
  <si>
    <t>Economic Development and Environmental Protection</t>
  </si>
  <si>
    <t>To restore the degraded Otamiri River forest landscape in Egbu Community through an integrated agroforestry system that enhances biodiversity, strengthens watershed resilience, and improves sustainable livelihoods and household incomes of indigenous farming households.</t>
  </si>
  <si>
    <t>Out of District</t>
  </si>
  <si>
    <t>GG2692111</t>
  </si>
  <si>
    <t>Disease prevention</t>
  </si>
  <si>
    <t>Hospital in Bulgaria</t>
  </si>
  <si>
    <t>DISTRICT 5450  |  GLOBAL GRANTS FUNDING</t>
  </si>
  <si>
    <t>OPENING FUNDING</t>
  </si>
  <si>
    <t>AMOUNT</t>
  </si>
  <si>
    <t>Current-year Global Grants funds*</t>
  </si>
  <si>
    <t>Prior-year rollover funds</t>
  </si>
  <si>
    <t>Oldest rollover (2021–22; included above)</t>
  </si>
  <si>
    <t>* Amount represents half of funds returned to District from contributions three years earlier.</t>
  </si>
  <si>
    <t>2026–27 COMMITMENTS</t>
  </si>
  <si>
    <t>Approved &amp; funded (written in 2025–26)</t>
  </si>
  <si>
    <t>Under TRF review (not yet approved)</t>
  </si>
  <si>
    <t>Reserved for grants written in 2026–27</t>
  </si>
  <si>
    <t>Total allocated or anticipated</t>
  </si>
  <si>
    <t>CURRENT-YEAR FUNDING PROJECTION</t>
  </si>
  <si>
    <t>Opening current-year funds</t>
  </si>
  <si>
    <t>Less: Approved &amp; funded</t>
  </si>
  <si>
    <t>Less: Under TRF review</t>
  </si>
  <si>
    <t>Less: Reserved</t>
  </si>
  <si>
    <t>Projected remaining current-year funds</t>
  </si>
  <si>
    <t>Prior-year rollover (separate funding pool)</t>
  </si>
  <si>
    <t>WHAT THIS MEANS FOR FUTURE GLOBAL GRANTS</t>
  </si>
  <si>
    <t>Once current-year funding is exhausted, the District 5450 $1-for-$1 Global DDF match for grants originating outside the district will end.</t>
  </si>
  <si>
    <t>Grants originating within District 5450 can continue to use available rollover funds until exhausted. TRF rules require current-year funds to be used before rollover funds.</t>
  </si>
  <si>
    <t>Projection assumes TRF approves the $16,750 under review and all $29,500 reserved funds are used. The $21,785 oldest rollover is part of—not additional to—the $98,819 rollover balance.</t>
  </si>
  <si>
    <t>Q1 UPDATE  •  July–September 2026  •  Rotary Year 2026–27</t>
  </si>
  <si>
    <t>Current-year Global Grants funds from TRF for 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</si>
</sst>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Red]\(\$#,##0\)"/>
    <numFmt numFmtId="165" formatCode="\$#,##0;\(\$#,##0\)"/>
    <numFmt numFmtId="166" formatCode="\$#,##0;\(\$#,##0\);\–"/>
    <numFmt numFmtId="167" formatCode="\$#,##0;\(\$#,##0\);\$0"/>
  </numFmts>
  <fonts count="29">
    <font>
      <sz val="11"/>
      <name val="Carlito"/>
    </font>
    <font>
      <sz val="11"/>
      <name val="Arial"/>
    </font>
    <font>
      <b/>
      <sz val="11"/>
      <color rgb="FFFFFFFF"/>
      <name val="Carlito"/>
    </font>
    <font>
      <b/>
      <sz val="14"/>
      <color rgb="FFFFFFFF"/>
      <name val="Times New Roman"/>
    </font>
    <font>
      <sz val="14"/>
      <name val="Times New Roman"/>
    </font>
    <font>
      <sz val="14"/>
      <color rgb="FF18324C"/>
      <name val="Times New Roman"/>
    </font>
    <font>
      <sz val="14"/>
      <color rgb="FF263445"/>
      <name val="Times New Roman"/>
    </font>
    <font>
      <sz val="14"/>
      <color rgb="FFFFFFFF"/>
      <name val="Times New Roman"/>
    </font>
    <font>
      <b/>
      <sz val="18"/>
      <color rgb="FFFFFFFF"/>
      <name val="Carlito"/>
    </font>
    <font>
      <b/>
      <sz val="11"/>
      <color rgb="FF12345B"/>
      <name val="Carlito"/>
    </font>
    <font>
      <b/>
      <sz val="12"/>
      <color rgb="FF12345B"/>
      <name val="Carlito"/>
    </font>
    <font>
      <sz val="11"/>
      <color rgb="FF12345B"/>
      <name val="Carlito"/>
    </font>
    <font>
      <b/>
      <sz val="14"/>
      <color rgb="FF123A63"/>
      <name val="Times New Roman"/>
    </font>
    <font>
      <sz val="14"/>
      <color rgb="FF17324D"/>
      <name val="Times New Roman"/>
    </font>
    <font>
      <b/>
      <sz val="11"/>
      <color rgb="FF123A63"/>
      <name val="Carlito"/>
    </font>
    <font>
      <sz val="11"/>
      <color rgb="FF17324D"/>
      <name val="Carlito"/>
    </font>
    <font>
      <b/>
      <sz val="14"/>
      <color rgb="FF12345B"/>
      <name val="Times New Roman"/>
    </font>
    <font>
      <sz val="14"/>
      <color rgb="FF17324D"/>
      <name val="Carlito"/>
    </font>
    <font>
      <sz val="14"/>
      <name val="Carlito"/>
    </font>
    <font>
      <sz val="16"/>
      <color rgb="FF17324D"/>
      <name val="Carlito"/>
    </font>
    <font>
      <sz val="16"/>
      <name val="Carlito"/>
    </font>
    <font>
      <b/>
      <sz val="14"/>
      <color rgb="FF123A63"/>
      <name val="Carlito"/>
    </font>
    <font>
      <b/>
      <sz val="16"/>
      <color rgb="FFFFFFFF"/>
      <name val="Carlito"/>
    </font>
    <font>
      <b/>
      <sz val="16"/>
      <color rgb="FFFFFFFF"/>
      <name val="Times New Roman"/>
      <family val="1"/>
    </font>
    <font>
      <b/>
      <sz val="18"/>
      <color rgb="FFFFFFFF"/>
      <name val="Times New Roman"/>
      <family val="1"/>
    </font>
    <font>
      <sz val="18"/>
      <name val="Carlito"/>
    </font>
    <font>
      <i/>
      <sz val="18"/>
      <color rgb="FFDCEAF8"/>
      <name val="Times New Roman"/>
      <family val="1"/>
    </font>
    <font>
      <b/>
      <sz val="16"/>
      <color rgb="FF14345B"/>
      <name val="Times New Roman"/>
      <family val="1"/>
    </font>
    <font>
      <b/>
      <sz val="14"/>
      <color rgb="FFFFFFFF"/>
      <name val="Times New Roman"/>
      <family val="1"/>
    </font>
  </fonts>
  <fills count="20">
    <fill>
      <patternFill patternType="none"/>
    </fill>
    <fill>
      <patternFill patternType="gray125"/>
    </fill>
    <fill>
      <patternFill patternType="solid">
        <fgColor rgb="FF14345B"/>
      </patternFill>
    </fill>
    <fill>
      <patternFill patternType="solid">
        <fgColor rgb="FF245A91"/>
      </patternFill>
    </fill>
    <fill>
      <patternFill patternType="solid">
        <fgColor rgb="FFE9F3FC"/>
      </patternFill>
    </fill>
    <fill>
      <patternFill patternType="solid">
        <fgColor rgb="FFF2F4F7"/>
      </patternFill>
    </fill>
    <fill>
      <patternFill patternType="solid">
        <fgColor rgb="FFE8F2FB"/>
      </patternFill>
    </fill>
    <fill>
      <patternFill patternType="solid">
        <fgColor rgb="FFF2F5F9"/>
      </patternFill>
    </fill>
    <fill>
      <patternFill patternType="solid">
        <fgColor rgb="FF17365D"/>
      </patternFill>
    </fill>
    <fill>
      <patternFill patternType="solid">
        <fgColor rgb="FF12345B"/>
      </patternFill>
    </fill>
    <fill>
      <patternFill patternType="solid">
        <fgColor rgb="FFE4B54C"/>
      </patternFill>
    </fill>
    <fill>
      <patternFill patternType="solid">
        <fgColor rgb="FFDDECF7"/>
      </patternFill>
    </fill>
    <fill>
      <patternFill patternType="solid">
        <fgColor rgb="FFF1F4F7"/>
      </patternFill>
    </fill>
    <fill>
      <patternFill patternType="solid">
        <fgColor rgb="FF123A63"/>
      </patternFill>
    </fill>
    <fill>
      <patternFill patternType="solid">
        <fgColor rgb="FFEFF5FA"/>
      </patternFill>
    </fill>
    <fill>
      <patternFill patternType="solid">
        <fgColor rgb="FFE8EDF2"/>
      </patternFill>
    </fill>
    <fill>
      <patternFill patternType="solid">
        <fgColor rgb="FFDCECF8"/>
      </patternFill>
    </fill>
    <fill>
      <patternFill patternType="solid">
        <fgColor rgb="FFFFFFFF"/>
      </patternFill>
    </fill>
    <fill>
      <patternFill patternType="solid">
        <fgColor rgb="FFFFFFFF"/>
      </patternFill>
    </fill>
    <fill>
      <patternFill patternType="solid">
        <fgColor rgb="FF163A63"/>
      </patternFill>
    </fill>
  </fills>
  <borders count="9">
    <border>
      <left/>
      <right/>
      <top/>
      <bottom/>
      <diagonal/>
    </border>
    <border>
      <left/>
      <right/>
      <top/>
      <bottom style="thin">
        <color rgb="FFF7A81B"/>
      </bottom>
      <diagonal/>
    </border>
    <border>
      <left/>
      <right style="thin">
        <color rgb="FFFFFFFF"/>
      </right>
      <top/>
      <bottom/>
      <diagonal/>
    </border>
    <border>
      <left style="thin">
        <color rgb="FFFFFFFF"/>
      </left>
      <right style="thin">
        <color rgb="FFFFFFFF"/>
      </right>
      <top/>
      <bottom/>
      <diagonal/>
    </border>
    <border>
      <left style="thin">
        <color rgb="FFFFFFFF"/>
      </left>
      <right/>
      <top/>
      <bottom/>
      <diagonal/>
    </border>
    <border>
      <left/>
      <right/>
      <top/>
      <bottom style="thin">
        <color rgb="FFE3E7EC"/>
      </bottom>
      <diagonal/>
    </border>
    <border>
      <left/>
      <right/>
      <top style="thin">
        <color rgb="FFE3E7EC"/>
      </top>
      <bottom style="thin">
        <color rgb="FFE3E7EC"/>
      </bottom>
      <diagonal/>
    </border>
    <border>
      <left/>
      <right/>
      <top style="thin">
        <color rgb="FFE3E7EC"/>
      </top>
      <bottom style="thin">
        <color rgb="FFD5DCE5"/>
      </bottom>
      <diagonal/>
    </border>
    <border>
      <left/>
      <right/>
      <top/>
      <bottom/>
      <diagonal/>
    </border>
  </borders>
  <cellStyleXfs count="1">
    <xf numFmtId="0" fontId="0" fillId="0" borderId="0"/>
  </cellStyleXfs>
  <cellXfs count="88">
    <xf numFmtId="0" fontId="0" fillId="0" borderId="0" xfId="0"/>
    <xf numFmtId="0" fontId="0" fillId="0" borderId="0" xfId="0"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0" xfId="0" applyFont="1" applyFill="1" applyAlignment="1">
      <alignment horizontal="center" vertical="center" wrapText="1"/>
    </xf>
    <xf numFmtId="0" fontId="5" fillId="4" borderId="5" xfId="0" applyFont="1" applyFill="1" applyBorder="1" applyAlignment="1">
      <alignment horizontal="center" vertical="center" wrapText="1"/>
    </xf>
    <xf numFmtId="1" fontId="5" fillId="4" borderId="5" xfId="0" applyNumberFormat="1" applyFont="1" applyFill="1" applyBorder="1" applyAlignment="1">
      <alignment horizontal="center" vertical="center" wrapText="1"/>
    </xf>
    <xf numFmtId="0" fontId="5" fillId="4" borderId="0" xfId="0" applyFont="1" applyFill="1" applyAlignment="1">
      <alignment horizontal="left" vertical="center" wrapText="1"/>
    </xf>
    <xf numFmtId="0" fontId="5" fillId="5" borderId="6" xfId="0" applyFont="1" applyFill="1" applyBorder="1" applyAlignment="1">
      <alignment horizontal="center" vertical="center" wrapText="1"/>
    </xf>
    <xf numFmtId="0" fontId="5" fillId="5" borderId="0" xfId="0" applyFont="1" applyFill="1" applyAlignment="1">
      <alignment horizontal="left" vertical="center" wrapText="1"/>
    </xf>
    <xf numFmtId="167" fontId="5" fillId="4" borderId="5" xfId="0" applyNumberFormat="1" applyFont="1" applyFill="1" applyBorder="1" applyAlignment="1">
      <alignment horizontal="center" vertical="center" wrapText="1"/>
    </xf>
    <xf numFmtId="167" fontId="5" fillId="5" borderId="6" xfId="0" applyNumberFormat="1" applyFont="1" applyFill="1" applyBorder="1" applyAlignment="1">
      <alignment horizontal="center" vertical="center" wrapText="1"/>
    </xf>
    <xf numFmtId="167" fontId="13" fillId="14" borderId="0" xfId="0" applyNumberFormat="1" applyFont="1" applyFill="1" applyAlignment="1">
      <alignment horizontal="center" vertical="center" wrapText="1"/>
    </xf>
    <xf numFmtId="167" fontId="13" fillId="15" borderId="0" xfId="0" applyNumberFormat="1" applyFont="1" applyFill="1" applyAlignment="1">
      <alignment horizontal="center" vertical="center" wrapText="1"/>
    </xf>
    <xf numFmtId="167" fontId="12" fillId="16" borderId="0" xfId="0" applyNumberFormat="1" applyFont="1" applyFill="1" applyAlignment="1">
      <alignment horizontal="center" vertical="center" wrapText="1"/>
    </xf>
    <xf numFmtId="167" fontId="0" fillId="0" borderId="0" xfId="0" applyNumberFormat="1"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xf>
    <xf numFmtId="0" fontId="4" fillId="4" borderId="1" xfId="0" applyFont="1" applyFill="1" applyBorder="1" applyAlignment="1">
      <alignment horizontal="center" vertical="center"/>
    </xf>
    <xf numFmtId="0" fontId="4" fillId="4" borderId="0" xfId="0" applyFont="1" applyFill="1" applyAlignment="1">
      <alignment horizontal="center" vertical="center"/>
    </xf>
    <xf numFmtId="0" fontId="6" fillId="0" borderId="7" xfId="0" applyFont="1" applyBorder="1" applyAlignment="1">
      <alignment horizontal="center" vertical="center" wrapText="1"/>
    </xf>
    <xf numFmtId="165" fontId="6" fillId="0" borderId="7" xfId="0" applyNumberFormat="1" applyFont="1" applyBorder="1" applyAlignment="1">
      <alignment horizontal="center" vertical="center" wrapText="1"/>
    </xf>
    <xf numFmtId="0" fontId="4" fillId="0" borderId="0" xfId="0" applyFont="1" applyAlignment="1">
      <alignment horizontal="center" vertical="center"/>
    </xf>
    <xf numFmtId="0" fontId="4" fillId="7" borderId="0" xfId="0" applyFont="1" applyFill="1" applyAlignment="1">
      <alignment horizontal="center" vertical="center" wrapText="1"/>
    </xf>
    <xf numFmtId="164" fontId="4" fillId="7" borderId="0" xfId="0" applyNumberFormat="1" applyFont="1" applyFill="1" applyAlignment="1">
      <alignment horizontal="center" vertical="center" wrapText="1"/>
    </xf>
    <xf numFmtId="0" fontId="0" fillId="7" borderId="0" xfId="0" applyFill="1" applyAlignment="1">
      <alignment horizontal="center" vertical="center" wrapText="1"/>
    </xf>
    <xf numFmtId="0" fontId="3" fillId="17" borderId="0" xfId="0" applyFont="1" applyFill="1" applyAlignment="1">
      <alignment horizontal="center" vertical="center" wrapText="1"/>
    </xf>
    <xf numFmtId="164" fontId="7" fillId="6" borderId="0" xfId="0" applyNumberFormat="1" applyFont="1" applyFill="1" applyAlignment="1">
      <alignment horizontal="center" vertical="center" wrapText="1"/>
    </xf>
    <xf numFmtId="0" fontId="0" fillId="6" borderId="0" xfId="0" applyFill="1" applyAlignment="1">
      <alignment horizontal="center" vertical="center" wrapText="1"/>
    </xf>
    <xf numFmtId="165" fontId="4" fillId="7" borderId="0" xfId="0" applyNumberFormat="1" applyFont="1" applyFill="1" applyAlignment="1">
      <alignment horizontal="center" vertical="center" wrapText="1"/>
    </xf>
    <xf numFmtId="0" fontId="12" fillId="17" borderId="0" xfId="0" applyFont="1" applyFill="1" applyAlignment="1">
      <alignment horizontal="center" vertical="center" wrapText="1"/>
    </xf>
    <xf numFmtId="165" fontId="12" fillId="17" borderId="0" xfId="0" applyNumberFormat="1" applyFont="1" applyFill="1" applyAlignment="1">
      <alignment horizontal="center" vertical="center" wrapText="1"/>
    </xf>
    <xf numFmtId="164" fontId="4" fillId="6" borderId="0" xfId="0" applyNumberFormat="1" applyFont="1" applyFill="1" applyAlignment="1">
      <alignment horizontal="center" vertical="center" wrapText="1"/>
    </xf>
    <xf numFmtId="0" fontId="4" fillId="18" borderId="0" xfId="0" applyFont="1" applyFill="1" applyAlignment="1">
      <alignment horizontal="center" vertical="center" wrapText="1"/>
    </xf>
    <xf numFmtId="165" fontId="4" fillId="0" borderId="0" xfId="0" applyNumberFormat="1" applyFont="1" applyAlignment="1">
      <alignment horizontal="center" vertical="center" wrapText="1"/>
    </xf>
    <xf numFmtId="0" fontId="3" fillId="18" borderId="0" xfId="0" applyFont="1" applyFill="1" applyAlignment="1">
      <alignment horizontal="center" vertical="center" wrapText="1"/>
    </xf>
    <xf numFmtId="165" fontId="3" fillId="0" borderId="0" xfId="0" applyNumberFormat="1" applyFont="1" applyAlignment="1">
      <alignment horizontal="center" vertical="center" wrapText="1"/>
    </xf>
    <xf numFmtId="0" fontId="4" fillId="19" borderId="0" xfId="0" applyFont="1" applyFill="1" applyAlignment="1">
      <alignment horizontal="center" vertical="center" wrapText="1"/>
    </xf>
    <xf numFmtId="0" fontId="13" fillId="18" borderId="0" xfId="0" applyFont="1" applyFill="1" applyAlignment="1">
      <alignment horizontal="center" vertical="center" wrapText="1"/>
    </xf>
    <xf numFmtId="165" fontId="13" fillId="0" borderId="0" xfId="0" applyNumberFormat="1" applyFont="1" applyAlignment="1">
      <alignment horizontal="center" vertical="center" wrapText="1"/>
    </xf>
    <xf numFmtId="164" fontId="13" fillId="14" borderId="0" xfId="0" applyNumberFormat="1" applyFont="1" applyFill="1" applyAlignment="1">
      <alignment horizontal="center" vertical="center" wrapText="1"/>
    </xf>
    <xf numFmtId="0" fontId="13" fillId="15" borderId="0" xfId="0" applyFont="1" applyFill="1" applyAlignment="1">
      <alignment horizontal="center" vertical="center" wrapText="1"/>
    </xf>
    <xf numFmtId="0" fontId="13" fillId="14" borderId="0" xfId="0" applyFont="1" applyFill="1" applyAlignment="1">
      <alignment horizontal="center" vertical="center" wrapText="1"/>
    </xf>
    <xf numFmtId="0" fontId="14" fillId="18" borderId="0" xfId="0" applyFont="1" applyFill="1" applyAlignment="1">
      <alignment horizontal="center" vertical="center" wrapText="1"/>
    </xf>
    <xf numFmtId="165" fontId="14" fillId="0" borderId="0" xfId="0" applyNumberFormat="1" applyFont="1" applyAlignment="1">
      <alignment horizontal="center" vertical="center" wrapText="1"/>
    </xf>
    <xf numFmtId="0" fontId="14" fillId="16" borderId="0" xfId="0" applyFont="1" applyFill="1" applyAlignment="1">
      <alignment horizontal="center" vertical="center" wrapText="1"/>
    </xf>
    <xf numFmtId="0" fontId="0" fillId="18" borderId="0" xfId="0" applyFill="1" applyAlignment="1">
      <alignment horizontal="center" vertical="center" wrapText="1"/>
    </xf>
    <xf numFmtId="165" fontId="0" fillId="0" borderId="0" xfId="0" applyNumberFormat="1" applyAlignment="1">
      <alignment horizontal="center" vertical="center" wrapText="1"/>
    </xf>
    <xf numFmtId="0" fontId="2" fillId="18" borderId="0" xfId="0" applyFont="1" applyFill="1" applyAlignment="1">
      <alignment horizontal="center" vertical="center" wrapText="1"/>
    </xf>
    <xf numFmtId="165" fontId="2" fillId="0" borderId="0" xfId="0" applyNumberFormat="1" applyFont="1" applyAlignment="1">
      <alignment horizontal="center" vertical="center" wrapText="1"/>
    </xf>
    <xf numFmtId="0" fontId="0" fillId="19" borderId="0" xfId="0" applyFill="1" applyAlignment="1">
      <alignment horizontal="center" vertical="center"/>
    </xf>
    <xf numFmtId="0" fontId="15" fillId="18" borderId="0" xfId="0" applyFont="1" applyFill="1" applyAlignment="1">
      <alignment horizontal="center" vertical="center" wrapText="1"/>
    </xf>
    <xf numFmtId="165" fontId="15" fillId="0" borderId="0" xfId="0" applyNumberFormat="1" applyFont="1" applyAlignment="1">
      <alignment horizontal="center" vertical="center" wrapText="1"/>
    </xf>
    <xf numFmtId="0" fontId="2" fillId="9" borderId="0" xfId="0" applyFont="1" applyFill="1" applyAlignment="1">
      <alignment horizontal="center" vertical="center"/>
    </xf>
    <xf numFmtId="0" fontId="0" fillId="11" borderId="0" xfId="0" applyFill="1" applyAlignment="1">
      <alignment horizontal="center" vertical="center"/>
    </xf>
    <xf numFmtId="167" fontId="4" fillId="11" borderId="0" xfId="0" applyNumberFormat="1" applyFont="1" applyFill="1" applyAlignment="1">
      <alignment horizontal="center" vertical="center"/>
    </xf>
    <xf numFmtId="0" fontId="0" fillId="12" borderId="0" xfId="0" applyFill="1" applyAlignment="1">
      <alignment horizontal="center" vertical="center"/>
    </xf>
    <xf numFmtId="167" fontId="4" fillId="12" borderId="0" xfId="0" applyNumberFormat="1" applyFont="1" applyFill="1" applyAlignment="1">
      <alignment horizontal="center" vertical="center"/>
    </xf>
    <xf numFmtId="0" fontId="10" fillId="10" borderId="0" xfId="0" applyFont="1" applyFill="1" applyAlignment="1">
      <alignment horizontal="center" vertical="center"/>
    </xf>
    <xf numFmtId="167" fontId="16" fillId="10" borderId="0" xfId="0" applyNumberFormat="1" applyFont="1" applyFill="1" applyAlignment="1">
      <alignment horizontal="center" vertical="center"/>
    </xf>
    <xf numFmtId="166" fontId="0" fillId="0" borderId="0" xfId="0" applyNumberFormat="1" applyAlignment="1">
      <alignment horizontal="center" vertical="center"/>
    </xf>
    <xf numFmtId="166" fontId="2" fillId="9" borderId="0" xfId="0" applyNumberFormat="1" applyFont="1" applyFill="1" applyAlignment="1">
      <alignment horizontal="center" vertical="center"/>
    </xf>
    <xf numFmtId="0" fontId="17" fillId="14" borderId="0" xfId="0" applyFont="1" applyFill="1" applyAlignment="1">
      <alignment horizontal="center" vertical="center" wrapText="1"/>
    </xf>
    <xf numFmtId="0" fontId="17" fillId="15" borderId="0" xfId="0" applyFont="1" applyFill="1" applyAlignment="1">
      <alignment horizontal="center" vertical="center" wrapText="1"/>
    </xf>
    <xf numFmtId="0" fontId="21" fillId="16" borderId="0" xfId="0" applyFont="1" applyFill="1" applyAlignment="1">
      <alignment horizontal="center" vertical="center" wrapText="1"/>
    </xf>
    <xf numFmtId="0" fontId="4" fillId="0" borderId="0" xfId="0" applyFont="1" applyAlignment="1">
      <alignment horizontal="left" vertical="center" wrapText="1"/>
    </xf>
    <xf numFmtId="0" fontId="18" fillId="0" borderId="0" xfId="0" applyFont="1" applyAlignment="1">
      <alignment horizontal="center" vertical="center"/>
    </xf>
    <xf numFmtId="0" fontId="20" fillId="0" borderId="0" xfId="0" applyFont="1" applyAlignment="1">
      <alignment horizontal="center" vertical="center"/>
    </xf>
    <xf numFmtId="0" fontId="20" fillId="0" borderId="0" xfId="0" applyFont="1" applyAlignment="1">
      <alignment horizontal="center" vertical="center" wrapText="1"/>
    </xf>
    <xf numFmtId="0" fontId="28" fillId="8" borderId="0" xfId="0" applyFont="1" applyFill="1" applyAlignment="1">
      <alignment horizontal="center" vertical="center" wrapText="1"/>
    </xf>
    <xf numFmtId="167" fontId="28" fillId="8" borderId="0" xfId="0" applyNumberFormat="1" applyFont="1" applyFill="1" applyAlignment="1">
      <alignment horizontal="center" vertical="center" wrapText="1"/>
    </xf>
    <xf numFmtId="0" fontId="28" fillId="13" borderId="0" xfId="0" applyFont="1" applyFill="1" applyAlignment="1">
      <alignment horizontal="center" vertical="center" wrapText="1"/>
    </xf>
    <xf numFmtId="167" fontId="28" fillId="13" borderId="0" xfId="0" applyNumberFormat="1" applyFont="1" applyFill="1" applyAlignment="1">
      <alignment horizontal="center" vertical="center" wrapText="1"/>
    </xf>
    <xf numFmtId="0" fontId="24" fillId="2" borderId="0" xfId="0" applyFont="1" applyFill="1" applyAlignment="1">
      <alignment horizontal="center" vertical="center"/>
    </xf>
    <xf numFmtId="0" fontId="25" fillId="0" borderId="0" xfId="0" applyFont="1" applyAlignment="1">
      <alignment horizontal="center" vertical="center"/>
    </xf>
    <xf numFmtId="0" fontId="22" fillId="19" borderId="8" xfId="0" applyFont="1" applyFill="1" applyBorder="1" applyAlignment="1">
      <alignment horizontal="center" vertical="center" wrapText="1"/>
    </xf>
    <xf numFmtId="0" fontId="19" fillId="14" borderId="8" xfId="0" applyFont="1" applyFill="1" applyBorder="1" applyAlignment="1">
      <alignment horizontal="center" vertical="center" wrapText="1"/>
    </xf>
    <xf numFmtId="0" fontId="27" fillId="4" borderId="0" xfId="0" applyFont="1" applyFill="1" applyAlignment="1">
      <alignment horizontal="center" vertical="center"/>
    </xf>
    <xf numFmtId="164" fontId="23" fillId="19" borderId="0" xfId="0" applyNumberFormat="1" applyFont="1" applyFill="1" applyAlignment="1">
      <alignment horizontal="center" vertical="center" wrapText="1"/>
    </xf>
    <xf numFmtId="0" fontId="4" fillId="0" borderId="0" xfId="0" applyFont="1" applyAlignment="1">
      <alignment horizontal="center" vertical="center"/>
    </xf>
    <xf numFmtId="0" fontId="0" fillId="0" borderId="0" xfId="0" applyAlignment="1">
      <alignment horizontal="center" vertical="center"/>
    </xf>
    <xf numFmtId="0" fontId="4" fillId="4" borderId="0" xfId="0" applyFont="1" applyFill="1" applyAlignment="1">
      <alignment horizontal="center" vertical="center"/>
    </xf>
    <xf numFmtId="0" fontId="26" fillId="2" borderId="0" xfId="0" applyFont="1" applyFill="1" applyAlignment="1">
      <alignment horizontal="center" vertical="center"/>
    </xf>
    <xf numFmtId="0" fontId="11" fillId="12" borderId="0" xfId="0" applyFont="1" applyFill="1" applyAlignment="1">
      <alignment horizontal="center" vertical="center" wrapText="1"/>
    </xf>
    <xf numFmtId="0" fontId="8" fillId="9" borderId="0" xfId="0" applyFont="1" applyFill="1" applyAlignment="1">
      <alignment horizontal="center" vertical="center"/>
    </xf>
    <xf numFmtId="0" fontId="9" fillId="10" borderId="0" xfId="0" applyFont="1" applyFill="1" applyAlignment="1">
      <alignment horizontal="center" vertical="center"/>
    </xf>
    <xf numFmtId="0" fontId="2" fillId="9"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US"/>
              <a:t>Global Grants Funding Mix</a:t>
            </a:r>
          </a:p>
        </c:rich>
      </c:tx>
      <c:overlay val="0"/>
    </c:title>
    <c:autoTitleDeleted val="0"/>
    <c:plotArea>
      <c:layout/>
      <c:pieChart>
        <c:varyColors val="1"/>
        <c:ser>
          <c:idx val="0"/>
          <c:order val="0"/>
          <c:dLbls>
            <c:spPr>
              <a:noFill/>
              <a:ln>
                <a:noFill/>
              </a:ln>
              <a:effectLst/>
            </c:spPr>
            <c:txPr>
              <a:bodyPr/>
              <a:lstStyle/>
              <a:p>
                <a:pPr>
                  <a:defRPr sz="1200" b="1">
                    <a:solidFill>
                      <a:srgbClr val="FFFFFF"/>
                    </a:solidFill>
                  </a:defRPr>
                </a:pPr>
                <a:endParaRPr lang="en-US"/>
              </a:p>
            </c:txPr>
            <c:dLblPos val="ctr"/>
            <c:showLegendKey val="0"/>
            <c:showVal val="0"/>
            <c:showCatName val="0"/>
            <c:showSerName val="0"/>
            <c:showPercent val="1"/>
            <c:showBubbleSize val="0"/>
            <c:showLeaderLines val="0"/>
            <c:extLst>
              <c:ext xmlns:c15="http://schemas.microsoft.com/office/drawing/2012/chart" uri="{CE6537A1-D6FC-4f65-9D91-7224C49458BB}"/>
            </c:extLst>
          </c:dLbls>
          <c:cat>
            <c:strRef>
              <c:f>'DDF Funding Overview'!$A$12:$A$14</c:f>
              <c:strCache>
                <c:ptCount val="3"/>
                <c:pt idx="0">
                  <c:v>Approved &amp; funded (written in 2025–26)</c:v>
                </c:pt>
                <c:pt idx="1">
                  <c:v>Under TRF review (not yet approved)</c:v>
                </c:pt>
                <c:pt idx="2">
                  <c:v>Reserved for grants written in 2026–27</c:v>
                </c:pt>
              </c:strCache>
            </c:strRef>
          </c:cat>
          <c:val>
            <c:numRef>
              <c:f>'DDF Funding Overview'!$B$12:$B$14</c:f>
              <c:numCache>
                <c:formatCode>\$#,##0;\(\$#,##0\);\$0</c:formatCode>
                <c:ptCount val="3"/>
                <c:pt idx="0">
                  <c:v>57000</c:v>
                </c:pt>
                <c:pt idx="1">
                  <c:v>16750</c:v>
                </c:pt>
                <c:pt idx="2">
                  <c:v>29500</c:v>
                </c:pt>
              </c:numCache>
            </c:numRef>
          </c:val>
          <c:extLst>
            <c:ext xmlns:c16="http://schemas.microsoft.com/office/drawing/2014/chart" uri="{C3380CC4-5D6E-409C-BE32-E72D297353CC}">
              <c16:uniqueId val="{00000000-83D9-441D-820D-CE14976CB9C4}"/>
            </c:ext>
          </c:extLst>
        </c:ser>
        <c:dLbls>
          <c:dLblPos val="ctr"/>
          <c:showLegendKey val="0"/>
          <c:showVal val="0"/>
          <c:showCatName val="0"/>
          <c:showSerName val="0"/>
          <c:showPercent val="1"/>
          <c:showBubbleSize val="0"/>
          <c:showLeaderLines val="0"/>
        </c:dLbls>
        <c:firstSliceAng val="0"/>
      </c:pieChart>
    </c:plotArea>
    <c:legend>
      <c:legendPos val="b"/>
      <c:overlay val="0"/>
      <c:txPr>
        <a:bodyPr/>
        <a:lstStyle/>
        <a:p>
          <a:pPr>
            <a:defRPr sz="1100"/>
          </a:pPr>
          <a:endParaRPr lang="en-US"/>
        </a:p>
      </c:txPr>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12</xdr:row>
      <xdr:rowOff>0</xdr:rowOff>
    </xdr:from>
    <xdr:to>
      <xdr:col>3</xdr:col>
      <xdr:colOff>0</xdr:colOff>
      <xdr:row>17</xdr:row>
      <xdr:rowOff>0</xdr:rowOff>
    </xdr:to>
    <xdr:graphicFrame macro="">
      <xdr:nvGraphicFramePr>
        <xdr:cNvPr id="2" name="Chart">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3A70"/>
  </sheetPr>
  <dimension ref="A1:Q51"/>
  <sheetViews>
    <sheetView showGridLines="0" tabSelected="1" view="pageBreakPreview" zoomScale="60" zoomScaleNormal="70" workbookViewId="0">
      <pane ySplit="7" topLeftCell="A8" activePane="bottomLeft" state="frozen"/>
      <selection pane="bottomLeft" activeCell="H34" sqref="H34"/>
    </sheetView>
  </sheetViews>
  <sheetFormatPr defaultRowHeight="13.8"/>
  <cols>
    <col min="1" max="1" width="36" customWidth="1"/>
    <col min="2" max="2" width="20" customWidth="1"/>
    <col min="3" max="3" width="19" customWidth="1"/>
    <col min="4" max="4" width="58" customWidth="1"/>
    <col min="5" max="5" width="19" customWidth="1"/>
    <col min="6" max="7" width="15" customWidth="1"/>
    <col min="8" max="8" width="72" customWidth="1"/>
    <col min="9" max="10" width="19" customWidth="1"/>
    <col min="11" max="14" width="14" customWidth="1"/>
  </cols>
  <sheetData>
    <row r="1" spans="1:17" ht="42" customHeight="1">
      <c r="A1" s="74" t="s">
        <v>0</v>
      </c>
      <c r="B1" s="75"/>
      <c r="C1" s="75"/>
      <c r="D1" s="75"/>
      <c r="E1" s="75"/>
      <c r="F1" s="75"/>
      <c r="G1" s="75"/>
      <c r="H1" s="75"/>
      <c r="I1" s="18"/>
      <c r="J1" s="18"/>
      <c r="K1" s="18"/>
      <c r="L1" s="18"/>
      <c r="M1" s="17"/>
      <c r="N1" s="17"/>
      <c r="O1" s="17"/>
      <c r="P1" s="17"/>
      <c r="Q1" s="17"/>
    </row>
    <row r="2" spans="1:17" ht="27.9" customHeight="1">
      <c r="A2" s="83" t="s">
        <v>1</v>
      </c>
      <c r="B2" s="75"/>
      <c r="C2" s="75"/>
      <c r="D2" s="75"/>
      <c r="E2" s="75"/>
      <c r="F2" s="75"/>
      <c r="G2" s="75"/>
      <c r="H2" s="75"/>
      <c r="I2" s="18"/>
      <c r="J2" s="18"/>
      <c r="K2" s="18"/>
      <c r="L2" s="18"/>
      <c r="M2" s="17"/>
      <c r="N2" s="17"/>
      <c r="O2" s="17"/>
      <c r="P2" s="17"/>
      <c r="Q2" s="17"/>
    </row>
    <row r="3" spans="1:17" ht="18.75" customHeight="1">
      <c r="A3" s="19"/>
      <c r="B3" s="19"/>
      <c r="C3" s="19"/>
      <c r="D3" s="19"/>
      <c r="E3" s="19"/>
      <c r="F3" s="19"/>
      <c r="G3" s="19"/>
      <c r="H3" s="19"/>
      <c r="I3" s="18"/>
      <c r="J3" s="18"/>
      <c r="K3" s="18"/>
      <c r="L3" s="18"/>
      <c r="M3" s="17"/>
      <c r="N3" s="17"/>
      <c r="O3" s="17"/>
      <c r="P3" s="17" t="s">
        <v>2</v>
      </c>
      <c r="Q3" s="17" t="s">
        <v>3</v>
      </c>
    </row>
    <row r="4" spans="1:17" ht="18.75" customHeight="1">
      <c r="A4" s="20"/>
      <c r="B4" s="20"/>
      <c r="C4" s="20"/>
      <c r="D4" s="20"/>
      <c r="E4" s="20"/>
      <c r="F4" s="20"/>
      <c r="G4" s="20"/>
      <c r="H4" s="20"/>
      <c r="I4" s="18"/>
      <c r="J4" s="18"/>
      <c r="K4" s="18"/>
      <c r="L4" s="18"/>
      <c r="M4" s="17"/>
      <c r="N4" s="17"/>
      <c r="O4" s="17"/>
      <c r="P4" s="17" t="s">
        <v>4</v>
      </c>
      <c r="Q4" s="17">
        <f>SUM(C8:C9)</f>
        <v>16000</v>
      </c>
    </row>
    <row r="5" spans="1:17" ht="32.1" customHeight="1">
      <c r="A5" s="78" t="s">
        <v>5</v>
      </c>
      <c r="B5" s="78"/>
      <c r="C5" s="78"/>
      <c r="D5" s="78"/>
      <c r="E5" s="78"/>
      <c r="F5" s="78"/>
      <c r="G5" s="78"/>
      <c r="H5" s="78"/>
      <c r="I5" s="18"/>
      <c r="J5" s="18"/>
      <c r="K5" s="18"/>
      <c r="L5" s="18"/>
      <c r="M5" s="17"/>
      <c r="N5" s="17"/>
      <c r="O5" s="17"/>
      <c r="P5" s="17" t="s">
        <v>6</v>
      </c>
      <c r="Q5" s="17">
        <f>SUM(D8:D9)</f>
        <v>56000</v>
      </c>
    </row>
    <row r="6" spans="1:17" ht="9.9" customHeight="1">
      <c r="A6" s="82"/>
      <c r="B6" s="81"/>
      <c r="C6" s="81"/>
      <c r="D6" s="81"/>
      <c r="E6" s="81"/>
      <c r="F6" s="81"/>
      <c r="G6" s="81"/>
      <c r="H6" s="20"/>
      <c r="I6" s="18"/>
      <c r="J6" s="18"/>
      <c r="K6" s="18"/>
      <c r="L6" s="18"/>
      <c r="M6" s="17"/>
      <c r="N6" s="17"/>
      <c r="O6" s="17"/>
      <c r="P6" s="17" t="s">
        <v>7</v>
      </c>
      <c r="Q6" s="17">
        <f>SUM(E8:E9)-Q4-Q5</f>
        <v>87020</v>
      </c>
    </row>
    <row r="7" spans="1:17" ht="48" customHeight="1">
      <c r="A7" s="2" t="s">
        <v>8</v>
      </c>
      <c r="B7" s="3" t="s">
        <v>9</v>
      </c>
      <c r="C7" s="3" t="s">
        <v>4</v>
      </c>
      <c r="D7" s="3" t="s">
        <v>6</v>
      </c>
      <c r="E7" s="3" t="s">
        <v>10</v>
      </c>
      <c r="F7" s="3" t="s">
        <v>11</v>
      </c>
      <c r="G7" s="4" t="s">
        <v>12</v>
      </c>
      <c r="H7" s="5" t="s">
        <v>13</v>
      </c>
      <c r="I7" s="18"/>
      <c r="J7" s="18"/>
      <c r="K7" s="18"/>
      <c r="L7" s="18"/>
      <c r="M7" s="17"/>
      <c r="N7" s="17"/>
      <c r="O7" s="17"/>
      <c r="P7" s="17"/>
      <c r="Q7" s="17"/>
    </row>
    <row r="8" spans="1:17" ht="144.9" customHeight="1">
      <c r="A8" s="6" t="s">
        <v>14</v>
      </c>
      <c r="B8" s="7" t="s">
        <v>15</v>
      </c>
      <c r="C8" s="11">
        <v>10000</v>
      </c>
      <c r="D8" s="11">
        <v>32000</v>
      </c>
      <c r="E8" s="11">
        <v>99700</v>
      </c>
      <c r="F8" s="6" t="s">
        <v>16</v>
      </c>
      <c r="G8" s="6" t="s">
        <v>17</v>
      </c>
      <c r="H8" s="8" t="s">
        <v>18</v>
      </c>
      <c r="I8" s="18"/>
      <c r="J8" s="18"/>
      <c r="K8" s="18"/>
      <c r="L8" s="18"/>
      <c r="M8" s="17"/>
      <c r="N8" s="17"/>
      <c r="O8" s="17"/>
      <c r="P8" s="17"/>
      <c r="Q8" s="17"/>
    </row>
    <row r="9" spans="1:17" ht="144.9" customHeight="1">
      <c r="A9" s="9" t="s">
        <v>19</v>
      </c>
      <c r="B9" s="9" t="s">
        <v>20</v>
      </c>
      <c r="C9" s="12">
        <v>6000</v>
      </c>
      <c r="D9" s="12">
        <v>24000</v>
      </c>
      <c r="E9" s="12">
        <v>59320</v>
      </c>
      <c r="F9" s="9" t="s">
        <v>21</v>
      </c>
      <c r="G9" s="9" t="s">
        <v>22</v>
      </c>
      <c r="H9" s="10" t="s">
        <v>23</v>
      </c>
      <c r="I9" s="18"/>
      <c r="J9" s="18"/>
      <c r="K9" s="18"/>
      <c r="L9" s="18"/>
      <c r="M9" s="17"/>
      <c r="N9" s="17"/>
      <c r="O9" s="17"/>
      <c r="P9" s="17"/>
      <c r="Q9" s="17"/>
    </row>
    <row r="10" spans="1:17" ht="45" customHeight="1">
      <c r="A10" s="21" t="s">
        <v>24</v>
      </c>
      <c r="B10" s="21" t="s">
        <v>25</v>
      </c>
      <c r="C10" s="22">
        <v>1000</v>
      </c>
      <c r="D10" s="22">
        <v>1000</v>
      </c>
      <c r="E10" s="22"/>
      <c r="F10" s="21"/>
      <c r="G10" s="21" t="s">
        <v>26</v>
      </c>
      <c r="H10" s="66" t="s">
        <v>27</v>
      </c>
      <c r="I10" s="18"/>
      <c r="J10" s="18"/>
      <c r="K10" s="18"/>
      <c r="L10" s="18"/>
      <c r="M10" s="17"/>
      <c r="N10" s="17"/>
      <c r="O10" s="17"/>
      <c r="P10" s="17"/>
      <c r="Q10" s="17"/>
    </row>
    <row r="11" spans="1:17" ht="18.75" customHeight="1">
      <c r="A11" s="80"/>
      <c r="B11" s="81"/>
      <c r="C11" s="81"/>
      <c r="D11" s="81"/>
      <c r="E11" s="81"/>
      <c r="F11" s="81"/>
      <c r="G11" s="23"/>
      <c r="H11" s="23"/>
      <c r="I11" s="18"/>
      <c r="J11" s="18"/>
      <c r="K11" s="18"/>
      <c r="L11" s="18"/>
      <c r="M11" s="17"/>
      <c r="N11" s="17"/>
      <c r="O11" s="17"/>
      <c r="P11" s="17"/>
      <c r="Q11" s="17"/>
    </row>
    <row r="12" spans="1:17" ht="18.75" customHeight="1">
      <c r="A12" s="24"/>
      <c r="B12" s="24"/>
      <c r="C12" s="25"/>
      <c r="D12" s="25"/>
      <c r="E12" s="25"/>
      <c r="F12" s="24"/>
      <c r="G12" s="24"/>
      <c r="H12" s="24"/>
      <c r="I12" s="26"/>
      <c r="J12" s="26"/>
      <c r="K12" s="26"/>
      <c r="L12" s="26"/>
      <c r="M12" s="26"/>
      <c r="N12" s="17"/>
      <c r="O12" s="17"/>
      <c r="P12" s="17"/>
      <c r="Q12" s="17"/>
    </row>
    <row r="13" spans="1:17" ht="36" customHeight="1">
      <c r="A13" s="27"/>
      <c r="B13" s="27"/>
      <c r="C13" s="28"/>
      <c r="D13" s="79" t="s">
        <v>28</v>
      </c>
      <c r="E13" s="79"/>
      <c r="F13" s="79"/>
      <c r="G13" s="79"/>
      <c r="H13" s="79"/>
      <c r="I13" s="17"/>
      <c r="J13" s="29"/>
      <c r="K13" s="29"/>
      <c r="L13" s="29"/>
      <c r="M13" s="29"/>
      <c r="N13" s="1"/>
      <c r="O13" s="1"/>
      <c r="P13" s="1"/>
      <c r="Q13" s="1"/>
    </row>
    <row r="14" spans="1:17" ht="35.1" customHeight="1">
      <c r="A14" s="24"/>
      <c r="B14" s="30"/>
      <c r="C14" s="25"/>
      <c r="D14" s="79"/>
      <c r="E14" s="79"/>
      <c r="F14" s="79"/>
      <c r="G14" s="79"/>
      <c r="H14" s="79"/>
      <c r="I14" s="17"/>
      <c r="J14" s="26"/>
      <c r="K14" s="26"/>
      <c r="L14" s="26"/>
      <c r="M14" s="26"/>
      <c r="N14" s="17"/>
      <c r="O14" s="17"/>
      <c r="P14" s="17"/>
      <c r="Q14" s="17"/>
    </row>
    <row r="15" spans="1:17" ht="30" customHeight="1">
      <c r="A15" s="31"/>
      <c r="B15" s="32"/>
      <c r="C15" s="33"/>
      <c r="D15" s="79"/>
      <c r="E15" s="79"/>
      <c r="F15" s="79"/>
      <c r="G15" s="79"/>
      <c r="H15" s="79"/>
      <c r="I15" s="17"/>
      <c r="J15" s="29"/>
      <c r="K15" s="29"/>
      <c r="L15" s="29"/>
      <c r="M15" s="29"/>
      <c r="N15" s="17"/>
      <c r="O15" s="17"/>
      <c r="P15" s="17"/>
      <c r="Q15" s="17"/>
    </row>
    <row r="16" spans="1:17" ht="29.1" customHeight="1">
      <c r="A16" s="34"/>
      <c r="B16" s="35"/>
      <c r="C16" s="25"/>
      <c r="D16" s="25"/>
      <c r="E16" s="25"/>
      <c r="F16" s="24"/>
      <c r="G16" s="24"/>
      <c r="H16" s="24"/>
      <c r="I16" s="26"/>
      <c r="J16" s="26"/>
      <c r="K16" s="26"/>
      <c r="L16" s="26"/>
      <c r="M16" s="26"/>
      <c r="N16" s="17"/>
      <c r="O16" s="17"/>
      <c r="P16" s="17"/>
      <c r="Q16" s="17"/>
    </row>
    <row r="17" spans="1:17" ht="30" customHeight="1">
      <c r="A17" s="36"/>
      <c r="B17" s="37"/>
      <c r="C17" s="33"/>
      <c r="D17" s="72" t="s">
        <v>29</v>
      </c>
      <c r="E17" s="72" t="s">
        <v>30</v>
      </c>
      <c r="F17" s="38"/>
      <c r="G17" s="38"/>
      <c r="H17" s="38"/>
      <c r="I17" s="1"/>
      <c r="J17" s="29"/>
      <c r="K17" s="29"/>
      <c r="L17" s="29"/>
      <c r="M17" s="29"/>
      <c r="N17" s="17"/>
      <c r="O17" s="17"/>
      <c r="P17" s="17"/>
      <c r="Q17" s="17"/>
    </row>
    <row r="18" spans="1:17" ht="27.9" customHeight="1">
      <c r="A18" s="39"/>
      <c r="B18" s="40"/>
      <c r="C18" s="25"/>
      <c r="D18" s="41" t="s">
        <v>31</v>
      </c>
      <c r="E18" s="13">
        <v>120316</v>
      </c>
      <c r="F18" s="24"/>
      <c r="G18" s="24"/>
      <c r="H18" s="24"/>
      <c r="I18" s="26"/>
      <c r="J18" s="26"/>
      <c r="K18" s="26"/>
      <c r="L18" s="26"/>
      <c r="M18" s="26"/>
      <c r="N18" s="17"/>
      <c r="O18" s="17"/>
      <c r="P18" s="17"/>
      <c r="Q18" s="17"/>
    </row>
    <row r="19" spans="1:17" ht="27.9" customHeight="1">
      <c r="A19" s="39"/>
      <c r="B19" s="40"/>
      <c r="C19" s="23"/>
      <c r="D19" s="42" t="s">
        <v>32</v>
      </c>
      <c r="E19" s="14">
        <v>98819</v>
      </c>
      <c r="F19" s="23"/>
      <c r="G19" s="23"/>
      <c r="H19" s="23"/>
      <c r="I19" s="17"/>
      <c r="J19" s="17"/>
      <c r="K19" s="17"/>
      <c r="L19" s="17"/>
      <c r="M19" s="17"/>
      <c r="N19" s="17"/>
      <c r="O19" s="17"/>
      <c r="P19" s="17"/>
      <c r="Q19" s="17"/>
    </row>
    <row r="20" spans="1:17" ht="38.1" customHeight="1">
      <c r="A20" s="39"/>
      <c r="B20" s="40"/>
      <c r="C20" s="23"/>
      <c r="D20" s="43" t="s">
        <v>33</v>
      </c>
      <c r="E20" s="13">
        <v>21785</v>
      </c>
      <c r="F20" s="23"/>
      <c r="G20" s="23"/>
      <c r="H20" s="23"/>
      <c r="I20" s="17"/>
      <c r="J20" s="17"/>
      <c r="K20" s="17"/>
      <c r="L20" s="17"/>
      <c r="M20" s="17"/>
      <c r="N20" s="17"/>
      <c r="O20" s="17"/>
      <c r="P20" s="17"/>
      <c r="Q20" s="17"/>
    </row>
    <row r="21" spans="1:17" ht="48" customHeight="1">
      <c r="A21" s="44"/>
      <c r="B21" s="45"/>
      <c r="C21" s="17"/>
      <c r="D21" s="46" t="s">
        <v>34</v>
      </c>
      <c r="E21" s="15"/>
      <c r="F21" s="17"/>
      <c r="G21" s="17"/>
      <c r="H21" s="17"/>
      <c r="I21" s="17"/>
      <c r="J21" s="17"/>
      <c r="K21" s="17"/>
      <c r="L21" s="17"/>
      <c r="M21" s="17"/>
      <c r="N21" s="17"/>
      <c r="O21" s="17"/>
      <c r="P21" s="17"/>
      <c r="Q21" s="17"/>
    </row>
    <row r="22" spans="1:17" ht="27.9" customHeight="1">
      <c r="A22" s="47"/>
      <c r="B22" s="48"/>
      <c r="C22" s="17"/>
      <c r="D22" s="1"/>
      <c r="E22" s="16"/>
      <c r="F22" s="17"/>
      <c r="G22" s="17"/>
      <c r="H22" s="17"/>
      <c r="I22" s="17"/>
      <c r="J22" s="17"/>
      <c r="K22" s="17"/>
      <c r="L22" s="17"/>
      <c r="M22" s="17"/>
      <c r="N22" s="17"/>
      <c r="O22" s="17"/>
      <c r="P22" s="17"/>
      <c r="Q22" s="17"/>
    </row>
    <row r="23" spans="1:17" ht="30" customHeight="1">
      <c r="A23" s="49"/>
      <c r="B23" s="50"/>
      <c r="C23" s="17"/>
      <c r="D23" s="70" t="s">
        <v>35</v>
      </c>
      <c r="E23" s="71" t="s">
        <v>30</v>
      </c>
      <c r="F23" s="51"/>
      <c r="G23" s="51"/>
      <c r="H23" s="51"/>
      <c r="I23" s="17"/>
      <c r="J23" s="17"/>
      <c r="K23" s="17"/>
      <c r="L23" s="17"/>
      <c r="M23" s="17"/>
      <c r="N23" s="17"/>
      <c r="O23" s="17"/>
      <c r="P23" s="17"/>
      <c r="Q23" s="17"/>
    </row>
    <row r="24" spans="1:17" ht="30" customHeight="1">
      <c r="A24" s="52"/>
      <c r="B24" s="53"/>
      <c r="C24" s="17"/>
      <c r="D24" s="63" t="s">
        <v>36</v>
      </c>
      <c r="E24" s="13">
        <v>57000</v>
      </c>
      <c r="F24" s="17"/>
      <c r="G24" s="17"/>
      <c r="H24" s="17"/>
      <c r="I24" s="17"/>
      <c r="J24" s="17"/>
      <c r="K24" s="17"/>
      <c r="L24" s="17"/>
      <c r="M24" s="17"/>
      <c r="N24" s="17"/>
      <c r="O24" s="17"/>
      <c r="P24" s="17"/>
      <c r="Q24" s="17"/>
    </row>
    <row r="25" spans="1:17" ht="30" customHeight="1">
      <c r="A25" s="52"/>
      <c r="B25" s="53"/>
      <c r="C25" s="17"/>
      <c r="D25" s="64" t="s">
        <v>37</v>
      </c>
      <c r="E25" s="14">
        <v>16750</v>
      </c>
      <c r="F25" s="17"/>
      <c r="G25" s="17"/>
      <c r="H25" s="17"/>
      <c r="I25" s="17"/>
      <c r="J25" s="17"/>
      <c r="K25" s="17"/>
      <c r="L25" s="17"/>
      <c r="M25" s="17"/>
      <c r="N25" s="17"/>
      <c r="O25" s="17"/>
      <c r="P25" s="17"/>
      <c r="Q25" s="17"/>
    </row>
    <row r="26" spans="1:17" ht="30" customHeight="1">
      <c r="A26" s="52"/>
      <c r="B26" s="53"/>
      <c r="C26" s="17"/>
      <c r="D26" s="63" t="s">
        <v>38</v>
      </c>
      <c r="E26" s="13">
        <v>29500</v>
      </c>
      <c r="F26" s="17"/>
      <c r="G26" s="17"/>
      <c r="H26" s="17"/>
      <c r="I26" s="17"/>
      <c r="J26" s="17"/>
      <c r="K26" s="17"/>
      <c r="L26" s="17"/>
      <c r="M26" s="17"/>
      <c r="N26" s="17"/>
      <c r="O26" s="17"/>
      <c r="P26" s="17"/>
      <c r="Q26" s="17"/>
    </row>
    <row r="27" spans="1:17" ht="30" customHeight="1">
      <c r="A27" s="44"/>
      <c r="B27" s="45"/>
      <c r="C27" s="17"/>
      <c r="D27" s="65" t="s">
        <v>39</v>
      </c>
      <c r="E27" s="15">
        <f>SUM(E24:E26)</f>
        <v>103250</v>
      </c>
      <c r="F27" s="17"/>
      <c r="G27" s="17"/>
      <c r="H27" s="17"/>
      <c r="I27" s="17"/>
      <c r="J27" s="17"/>
      <c r="K27" s="17"/>
      <c r="L27" s="17"/>
      <c r="M27" s="17"/>
      <c r="N27" s="17"/>
      <c r="O27" s="17"/>
      <c r="P27" s="17"/>
      <c r="Q27" s="17"/>
    </row>
    <row r="28" spans="1:17" ht="27.9" customHeight="1">
      <c r="A28" s="47"/>
      <c r="B28" s="48"/>
      <c r="C28" s="17"/>
      <c r="D28" s="1"/>
      <c r="E28" s="16"/>
      <c r="F28" s="17"/>
      <c r="G28" s="17"/>
      <c r="H28" s="17"/>
      <c r="I28" s="17"/>
      <c r="J28" s="17"/>
      <c r="K28" s="17"/>
      <c r="L28" s="17"/>
      <c r="M28" s="17"/>
      <c r="N28" s="17"/>
      <c r="O28" s="17"/>
      <c r="P28" s="17"/>
      <c r="Q28" s="17"/>
    </row>
    <row r="29" spans="1:17" ht="30" customHeight="1">
      <c r="A29" s="49"/>
      <c r="B29" s="50"/>
      <c r="C29" s="17"/>
      <c r="D29" s="72" t="s">
        <v>40</v>
      </c>
      <c r="E29" s="73" t="s">
        <v>30</v>
      </c>
      <c r="F29" s="51"/>
      <c r="G29" s="51"/>
      <c r="H29" s="51"/>
      <c r="I29" s="17"/>
      <c r="J29" s="17"/>
      <c r="K29" s="17"/>
      <c r="L29" s="17"/>
      <c r="M29" s="17"/>
      <c r="N29" s="17"/>
      <c r="O29" s="17"/>
      <c r="P29" s="17"/>
      <c r="Q29" s="17"/>
    </row>
    <row r="30" spans="1:17" ht="27.9" customHeight="1">
      <c r="A30" s="52"/>
      <c r="B30" s="53"/>
      <c r="C30" s="17"/>
      <c r="D30" s="63" t="s">
        <v>41</v>
      </c>
      <c r="E30" s="13">
        <f>E18</f>
        <v>120316</v>
      </c>
      <c r="F30" s="17"/>
      <c r="G30" s="17"/>
      <c r="H30" s="17"/>
      <c r="I30" s="17"/>
      <c r="J30" s="17"/>
      <c r="K30" s="17"/>
      <c r="L30" s="17"/>
      <c r="M30" s="17"/>
      <c r="N30" s="17"/>
      <c r="O30" s="17"/>
      <c r="P30" s="17"/>
      <c r="Q30" s="17"/>
    </row>
    <row r="31" spans="1:17" ht="27.9" customHeight="1">
      <c r="A31" s="52"/>
      <c r="B31" s="53"/>
      <c r="C31" s="17"/>
      <c r="D31" s="64" t="s">
        <v>42</v>
      </c>
      <c r="E31" s="14">
        <f>-E24</f>
        <v>-57000</v>
      </c>
      <c r="F31" s="17"/>
      <c r="G31" s="17"/>
      <c r="H31" s="17"/>
      <c r="I31" s="17"/>
      <c r="J31" s="17"/>
      <c r="K31" s="17"/>
      <c r="L31" s="17"/>
      <c r="M31" s="17"/>
      <c r="N31" s="17"/>
      <c r="O31" s="17"/>
      <c r="P31" s="17"/>
      <c r="Q31" s="17"/>
    </row>
    <row r="32" spans="1:17" ht="27.9" customHeight="1">
      <c r="A32" s="52"/>
      <c r="B32" s="53"/>
      <c r="C32" s="17"/>
      <c r="D32" s="63" t="s">
        <v>43</v>
      </c>
      <c r="E32" s="13">
        <f>-E25</f>
        <v>-16750</v>
      </c>
      <c r="F32" s="17"/>
      <c r="G32" s="17"/>
      <c r="H32" s="17"/>
      <c r="I32" s="17"/>
      <c r="J32" s="17"/>
      <c r="K32" s="17"/>
      <c r="L32" s="17"/>
      <c r="M32" s="17"/>
      <c r="N32" s="17"/>
      <c r="O32" s="17"/>
      <c r="P32" s="17"/>
      <c r="Q32" s="17"/>
    </row>
    <row r="33" spans="1:17" ht="27.9" customHeight="1">
      <c r="A33" s="52"/>
      <c r="B33" s="53"/>
      <c r="C33" s="17"/>
      <c r="D33" s="64" t="s">
        <v>44</v>
      </c>
      <c r="E33" s="14">
        <f>-E26</f>
        <v>-29500</v>
      </c>
      <c r="F33" s="17"/>
      <c r="G33" s="17"/>
      <c r="H33" s="17"/>
      <c r="I33" s="17"/>
      <c r="J33" s="17"/>
      <c r="K33" s="17"/>
      <c r="L33" s="17"/>
      <c r="M33" s="17"/>
      <c r="N33" s="17"/>
      <c r="O33" s="17"/>
      <c r="P33" s="17"/>
      <c r="Q33" s="17"/>
    </row>
    <row r="34" spans="1:17" ht="30" customHeight="1">
      <c r="A34" s="44"/>
      <c r="B34" s="45"/>
      <c r="C34" s="17"/>
      <c r="D34" s="65" t="s">
        <v>45</v>
      </c>
      <c r="E34" s="15">
        <f>SUM(E30:E33)</f>
        <v>17066</v>
      </c>
      <c r="F34" s="17"/>
      <c r="G34" s="17"/>
      <c r="H34" s="17"/>
      <c r="I34" s="17"/>
      <c r="J34" s="17"/>
      <c r="K34" s="17"/>
      <c r="L34" s="17"/>
      <c r="M34" s="17"/>
      <c r="N34" s="17"/>
      <c r="O34" s="17"/>
      <c r="P34" s="17"/>
      <c r="Q34" s="17"/>
    </row>
    <row r="35" spans="1:17" ht="30" customHeight="1">
      <c r="A35" s="44"/>
      <c r="B35" s="45"/>
      <c r="C35" s="17"/>
      <c r="D35" s="65" t="s">
        <v>46</v>
      </c>
      <c r="E35" s="15">
        <f>E19</f>
        <v>98819</v>
      </c>
      <c r="F35" s="17"/>
      <c r="G35" s="17"/>
      <c r="H35" s="17"/>
      <c r="I35" s="17"/>
      <c r="J35" s="17"/>
      <c r="K35" s="17"/>
      <c r="L35" s="17"/>
      <c r="M35" s="17"/>
      <c r="N35" s="17"/>
      <c r="O35" s="17"/>
      <c r="P35" s="17"/>
      <c r="Q35" s="17"/>
    </row>
    <row r="36" spans="1:17" ht="29.1" customHeight="1">
      <c r="A36" s="47"/>
      <c r="B36" s="48"/>
      <c r="C36" s="17"/>
      <c r="D36" s="1"/>
      <c r="E36" s="1"/>
      <c r="F36" s="17"/>
      <c r="G36" s="17"/>
      <c r="H36" s="17"/>
      <c r="I36" s="17"/>
      <c r="J36" s="17"/>
      <c r="K36" s="17"/>
      <c r="L36" s="17"/>
      <c r="M36" s="17"/>
      <c r="N36" s="17"/>
      <c r="O36" s="17"/>
      <c r="P36" s="17"/>
      <c r="Q36" s="17"/>
    </row>
    <row r="37" spans="1:17" ht="33.9" customHeight="1">
      <c r="A37" s="76" t="s">
        <v>47</v>
      </c>
      <c r="B37" s="76"/>
      <c r="C37" s="76"/>
      <c r="D37" s="76"/>
      <c r="E37" s="76"/>
      <c r="F37" s="76"/>
      <c r="G37" s="76"/>
      <c r="H37" s="76"/>
      <c r="I37" s="17"/>
      <c r="J37" s="17"/>
      <c r="K37" s="17"/>
      <c r="L37" s="17"/>
      <c r="M37" s="17"/>
      <c r="N37" s="17"/>
      <c r="O37" s="17"/>
      <c r="P37" s="17"/>
      <c r="Q37" s="17"/>
    </row>
    <row r="38" spans="1:17" ht="33.9" customHeight="1">
      <c r="A38" s="77" t="s">
        <v>48</v>
      </c>
      <c r="B38" s="77"/>
      <c r="C38" s="77"/>
      <c r="D38" s="77"/>
      <c r="E38" s="77"/>
      <c r="F38" s="77"/>
      <c r="G38" s="77"/>
      <c r="H38" s="77"/>
      <c r="I38" s="67"/>
      <c r="J38" s="17"/>
      <c r="K38" s="17"/>
      <c r="L38" s="17"/>
      <c r="M38" s="17"/>
      <c r="N38" s="17"/>
      <c r="O38" s="17"/>
      <c r="P38" s="17"/>
      <c r="Q38" s="17"/>
    </row>
    <row r="39" spans="1:17" ht="33.9" customHeight="1">
      <c r="A39" s="77"/>
      <c r="B39" s="77"/>
      <c r="C39" s="77"/>
      <c r="D39" s="77"/>
      <c r="E39" s="77"/>
      <c r="F39" s="77"/>
      <c r="G39" s="77"/>
      <c r="H39" s="77"/>
      <c r="I39" s="67"/>
      <c r="J39" s="17"/>
      <c r="K39" s="17"/>
      <c r="L39" s="17"/>
      <c r="M39" s="17"/>
      <c r="N39" s="17"/>
      <c r="O39" s="17"/>
      <c r="P39" s="17"/>
      <c r="Q39" s="17"/>
    </row>
    <row r="40" spans="1:17" ht="33.9" customHeight="1">
      <c r="A40" s="77" t="s">
        <v>49</v>
      </c>
      <c r="B40" s="77"/>
      <c r="C40" s="77"/>
      <c r="D40" s="77"/>
      <c r="E40" s="77"/>
      <c r="F40" s="77"/>
      <c r="G40" s="77"/>
      <c r="H40" s="77"/>
      <c r="I40" s="67"/>
      <c r="J40" s="17"/>
      <c r="K40" s="17"/>
      <c r="L40" s="17"/>
      <c r="M40" s="17"/>
      <c r="N40" s="17"/>
      <c r="O40" s="17"/>
      <c r="P40" s="17"/>
      <c r="Q40" s="17"/>
    </row>
    <row r="41" spans="1:17" ht="35.1" customHeight="1">
      <c r="A41" s="77"/>
      <c r="B41" s="77"/>
      <c r="C41" s="77"/>
      <c r="D41" s="77"/>
      <c r="E41" s="77"/>
      <c r="F41" s="77"/>
      <c r="G41" s="77"/>
      <c r="H41" s="77"/>
      <c r="I41" s="67"/>
      <c r="J41" s="17"/>
      <c r="K41" s="17"/>
      <c r="L41" s="17"/>
      <c r="M41" s="17"/>
      <c r="N41" s="17"/>
      <c r="O41" s="17"/>
      <c r="P41" s="17"/>
      <c r="Q41" s="17"/>
    </row>
    <row r="42" spans="1:17" ht="6" customHeight="1">
      <c r="A42" s="68"/>
      <c r="B42" s="68"/>
      <c r="C42" s="68"/>
      <c r="D42" s="69"/>
      <c r="E42" s="68"/>
      <c r="F42" s="68"/>
      <c r="G42" s="68"/>
      <c r="H42" s="68"/>
      <c r="I42" s="17"/>
      <c r="J42" s="17"/>
      <c r="K42" s="17"/>
      <c r="L42" s="17"/>
      <c r="M42" s="17"/>
      <c r="N42" s="17"/>
      <c r="O42" s="17"/>
      <c r="P42" s="17"/>
      <c r="Q42" s="17"/>
    </row>
    <row r="43" spans="1:17" ht="63.9" customHeight="1">
      <c r="A43" s="77" t="s">
        <v>50</v>
      </c>
      <c r="B43" s="77"/>
      <c r="C43" s="77"/>
      <c r="D43" s="77"/>
      <c r="E43" s="77"/>
      <c r="F43" s="77"/>
      <c r="G43" s="77"/>
      <c r="H43" s="77"/>
      <c r="I43" s="67"/>
      <c r="J43" s="17"/>
      <c r="K43" s="17"/>
      <c r="L43" s="17"/>
      <c r="M43" s="17"/>
      <c r="N43" s="17"/>
      <c r="O43" s="17"/>
      <c r="P43" s="17"/>
      <c r="Q43" s="17"/>
    </row>
    <row r="44" spans="1:17" ht="35.1" customHeight="1">
      <c r="A44" s="17"/>
      <c r="B44" s="17"/>
      <c r="C44" s="17"/>
      <c r="D44" s="67"/>
      <c r="E44" s="67"/>
      <c r="F44" s="67"/>
      <c r="G44" s="67"/>
      <c r="H44" s="67"/>
      <c r="I44" s="67"/>
      <c r="J44" s="17"/>
      <c r="K44" s="17"/>
      <c r="L44" s="17"/>
      <c r="M44" s="17"/>
      <c r="N44" s="17"/>
      <c r="O44" s="17"/>
      <c r="P44" s="17"/>
      <c r="Q44" s="17"/>
    </row>
    <row r="45" spans="1:17" ht="27" customHeight="1"/>
    <row r="46" spans="1:17" ht="27" customHeight="1"/>
    <row r="47" spans="1:17" ht="27" customHeight="1"/>
    <row r="48" spans="1:17" ht="27" customHeight="1"/>
    <row r="50" customFormat="1" ht="27" customHeight="1"/>
    <row r="51" customFormat="1" ht="27" customHeight="1"/>
  </sheetData>
  <mergeCells count="10">
    <mergeCell ref="A1:H1"/>
    <mergeCell ref="A37:H37"/>
    <mergeCell ref="A38:H39"/>
    <mergeCell ref="A40:H41"/>
    <mergeCell ref="A43:H43"/>
    <mergeCell ref="A5:H5"/>
    <mergeCell ref="D13:H15"/>
    <mergeCell ref="A11:F11"/>
    <mergeCell ref="A6:G6"/>
    <mergeCell ref="A2:H2"/>
  </mergeCells>
  <pageMargins left="0.25" right="0.25" top="0.75" bottom="0.75" header="0.3" footer="0.3"/>
  <pageSetup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2"/>
  <sheetViews>
    <sheetView workbookViewId="0">
      <pane ySplit="3" topLeftCell="A4" activePane="bottomLeft" state="frozen"/>
      <selection pane="bottomLeft"/>
    </sheetView>
  </sheetViews>
  <sheetFormatPr defaultRowHeight="13.8"/>
  <cols>
    <col min="1" max="1" width="54" customWidth="1"/>
    <col min="2" max="2" width="19" customWidth="1"/>
    <col min="3" max="6" width="14" customWidth="1"/>
  </cols>
  <sheetData>
    <row r="1" spans="1:6" ht="27" customHeight="1">
      <c r="A1" s="85" t="s">
        <v>28</v>
      </c>
      <c r="B1" s="81"/>
      <c r="C1" s="81"/>
      <c r="D1" s="81"/>
      <c r="E1" s="81"/>
      <c r="F1" s="81"/>
    </row>
    <row r="2" spans="1:6" ht="27" customHeight="1">
      <c r="A2" s="81"/>
      <c r="B2" s="81"/>
      <c r="C2" s="81"/>
      <c r="D2" s="81"/>
      <c r="E2" s="81"/>
      <c r="F2" s="81"/>
    </row>
    <row r="3" spans="1:6" ht="26.1" customHeight="1">
      <c r="A3" s="86" t="s">
        <v>51</v>
      </c>
      <c r="B3" s="81"/>
      <c r="C3" s="81"/>
      <c r="D3" s="81"/>
      <c r="E3" s="81"/>
      <c r="F3" s="81"/>
    </row>
    <row r="4" spans="1:6">
      <c r="A4" s="17"/>
      <c r="B4" s="17"/>
      <c r="C4" s="17"/>
      <c r="D4" s="17"/>
      <c r="E4" s="17"/>
      <c r="F4" s="17"/>
    </row>
    <row r="5" spans="1:6" ht="27" customHeight="1">
      <c r="A5" s="54" t="s">
        <v>29</v>
      </c>
      <c r="B5" s="54" t="s">
        <v>30</v>
      </c>
      <c r="C5" s="17"/>
      <c r="D5" s="17"/>
      <c r="E5" s="17"/>
      <c r="F5" s="17"/>
    </row>
    <row r="6" spans="1:6" ht="24.9" customHeight="1">
      <c r="A6" s="55" t="s">
        <v>52</v>
      </c>
      <c r="B6" s="56">
        <v>120316</v>
      </c>
      <c r="C6" s="17"/>
      <c r="D6" s="17"/>
      <c r="E6" s="17"/>
      <c r="F6" s="17"/>
    </row>
    <row r="7" spans="1:6" ht="24.9" customHeight="1">
      <c r="A7" s="57" t="s">
        <v>32</v>
      </c>
      <c r="B7" s="58">
        <v>98819</v>
      </c>
      <c r="C7" s="17"/>
      <c r="D7" s="17"/>
      <c r="E7" s="17"/>
      <c r="F7" s="17"/>
    </row>
    <row r="8" spans="1:6" ht="24.9" customHeight="1">
      <c r="A8" s="55" t="s">
        <v>33</v>
      </c>
      <c r="B8" s="56">
        <v>21785</v>
      </c>
      <c r="C8" s="17"/>
      <c r="D8" s="17"/>
      <c r="E8" s="17"/>
      <c r="F8" s="17"/>
    </row>
    <row r="9" spans="1:6" ht="29.1" customHeight="1">
      <c r="A9" s="59"/>
      <c r="B9" s="60"/>
      <c r="C9" s="17"/>
      <c r="D9" s="17"/>
      <c r="E9" s="17"/>
      <c r="F9" s="17"/>
    </row>
    <row r="10" spans="1:6">
      <c r="A10" s="17"/>
      <c r="B10" s="61"/>
      <c r="C10" s="17"/>
      <c r="D10" s="17"/>
      <c r="E10" s="17"/>
      <c r="F10" s="17"/>
    </row>
    <row r="11" spans="1:6" ht="27" customHeight="1">
      <c r="A11" s="54" t="s">
        <v>35</v>
      </c>
      <c r="B11" s="62" t="s">
        <v>30</v>
      </c>
      <c r="C11" s="17"/>
      <c r="D11" s="17"/>
      <c r="E11" s="17"/>
      <c r="F11" s="17"/>
    </row>
    <row r="12" spans="1:6" ht="24.9" customHeight="1">
      <c r="A12" s="55" t="s">
        <v>36</v>
      </c>
      <c r="B12" s="56">
        <v>57000</v>
      </c>
      <c r="C12" s="17"/>
      <c r="D12" s="17"/>
      <c r="E12" s="17"/>
      <c r="F12" s="17"/>
    </row>
    <row r="13" spans="1:6" ht="24.9" customHeight="1">
      <c r="A13" s="57" t="s">
        <v>37</v>
      </c>
      <c r="B13" s="58">
        <v>16750</v>
      </c>
      <c r="C13" s="17"/>
      <c r="D13" s="17"/>
      <c r="E13" s="17"/>
      <c r="F13" s="17"/>
    </row>
    <row r="14" spans="1:6" ht="24.9" customHeight="1">
      <c r="A14" s="55" t="s">
        <v>38</v>
      </c>
      <c r="B14" s="56">
        <v>29500</v>
      </c>
      <c r="C14" s="17"/>
      <c r="D14" s="17"/>
      <c r="E14" s="17"/>
      <c r="F14" s="17"/>
    </row>
    <row r="15" spans="1:6" ht="29.1" customHeight="1">
      <c r="A15" s="59" t="s">
        <v>39</v>
      </c>
      <c r="B15" s="60">
        <f>SUM(B12:B14)</f>
        <v>103250</v>
      </c>
      <c r="C15" s="17"/>
      <c r="D15" s="17"/>
      <c r="E15" s="17"/>
      <c r="F15" s="17"/>
    </row>
    <row r="16" spans="1:6">
      <c r="A16" s="17"/>
      <c r="B16" s="61"/>
      <c r="C16" s="17"/>
      <c r="D16" s="17"/>
      <c r="E16" s="17"/>
      <c r="F16" s="17"/>
    </row>
    <row r="17" spans="1:6" ht="27" customHeight="1">
      <c r="A17" s="54" t="s">
        <v>40</v>
      </c>
      <c r="B17" s="62" t="s">
        <v>30</v>
      </c>
      <c r="C17" s="17"/>
      <c r="D17" s="17"/>
      <c r="E17" s="17"/>
      <c r="F17" s="17"/>
    </row>
    <row r="18" spans="1:6" ht="24.9" customHeight="1">
      <c r="A18" s="55" t="s">
        <v>41</v>
      </c>
      <c r="B18" s="56">
        <f>B6</f>
        <v>120316</v>
      </c>
      <c r="C18" s="17"/>
      <c r="D18" s="17"/>
      <c r="E18" s="17"/>
      <c r="F18" s="17"/>
    </row>
    <row r="19" spans="1:6" ht="24.9" customHeight="1">
      <c r="A19" s="57" t="s">
        <v>42</v>
      </c>
      <c r="B19" s="58">
        <f>-B12</f>
        <v>-57000</v>
      </c>
      <c r="C19" s="17"/>
      <c r="D19" s="17"/>
      <c r="E19" s="17"/>
      <c r="F19" s="17"/>
    </row>
    <row r="20" spans="1:6" ht="24.9" customHeight="1">
      <c r="A20" s="55" t="s">
        <v>43</v>
      </c>
      <c r="B20" s="56">
        <f>-B13</f>
        <v>-16750</v>
      </c>
      <c r="C20" s="17"/>
      <c r="D20" s="17"/>
      <c r="E20" s="17"/>
      <c r="F20" s="17"/>
    </row>
    <row r="21" spans="1:6" ht="24.9" customHeight="1">
      <c r="A21" s="57" t="s">
        <v>44</v>
      </c>
      <c r="B21" s="58">
        <f>-B14</f>
        <v>-29500</v>
      </c>
      <c r="C21" s="17"/>
      <c r="D21" s="17"/>
      <c r="E21" s="17"/>
      <c r="F21" s="17"/>
    </row>
    <row r="22" spans="1:6" ht="29.1" customHeight="1">
      <c r="A22" s="59" t="s">
        <v>45</v>
      </c>
      <c r="B22" s="60">
        <f>SUM(B18:B21)</f>
        <v>17066</v>
      </c>
      <c r="C22" s="17"/>
      <c r="D22" s="17"/>
      <c r="E22" s="17"/>
      <c r="F22" s="17"/>
    </row>
    <row r="23" spans="1:6" ht="24.9" customHeight="1">
      <c r="A23" s="57" t="s">
        <v>46</v>
      </c>
      <c r="B23" s="58">
        <f>B7</f>
        <v>98819</v>
      </c>
      <c r="C23" s="17"/>
      <c r="D23" s="17"/>
      <c r="E23" s="17"/>
      <c r="F23" s="17"/>
    </row>
    <row r="24" spans="1:6">
      <c r="A24" s="17"/>
      <c r="B24" s="17"/>
      <c r="C24" s="17"/>
      <c r="D24" s="17"/>
      <c r="E24" s="17"/>
      <c r="F24" s="17"/>
    </row>
    <row r="25" spans="1:6" ht="27" customHeight="1">
      <c r="A25" s="87" t="s">
        <v>47</v>
      </c>
      <c r="B25" s="81"/>
      <c r="C25" s="81"/>
      <c r="D25" s="81"/>
      <c r="E25" s="81"/>
      <c r="F25" s="81"/>
    </row>
    <row r="26" spans="1:6" ht="27" customHeight="1">
      <c r="A26" s="84" t="s">
        <v>48</v>
      </c>
      <c r="B26" s="81"/>
      <c r="C26" s="81"/>
      <c r="D26" s="81"/>
      <c r="E26" s="81"/>
      <c r="F26" s="81"/>
    </row>
    <row r="27" spans="1:6" ht="27" customHeight="1">
      <c r="A27" s="81"/>
      <c r="B27" s="81"/>
      <c r="C27" s="81"/>
      <c r="D27" s="81"/>
      <c r="E27" s="81"/>
      <c r="F27" s="81"/>
    </row>
    <row r="28" spans="1:6" ht="27" customHeight="1">
      <c r="A28" s="84" t="s">
        <v>49</v>
      </c>
      <c r="B28" s="81"/>
      <c r="C28" s="81"/>
      <c r="D28" s="81"/>
      <c r="E28" s="81"/>
      <c r="F28" s="81"/>
    </row>
    <row r="29" spans="1:6" ht="27" customHeight="1">
      <c r="A29" s="81"/>
      <c r="B29" s="81"/>
      <c r="C29" s="81"/>
      <c r="D29" s="81"/>
      <c r="E29" s="81"/>
      <c r="F29" s="81"/>
    </row>
    <row r="30" spans="1:6">
      <c r="A30" s="17"/>
      <c r="B30" s="17"/>
      <c r="C30" s="17"/>
      <c r="D30" s="17"/>
      <c r="E30" s="17"/>
      <c r="F30" s="17"/>
    </row>
    <row r="31" spans="1:6" ht="27" customHeight="1">
      <c r="A31" s="84" t="s">
        <v>50</v>
      </c>
      <c r="B31" s="81"/>
      <c r="C31" s="81"/>
      <c r="D31" s="81"/>
      <c r="E31" s="81"/>
      <c r="F31" s="81"/>
    </row>
    <row r="32" spans="1:6" ht="27" customHeight="1">
      <c r="A32" s="81"/>
      <c r="B32" s="81"/>
      <c r="C32" s="81"/>
      <c r="D32" s="81"/>
      <c r="E32" s="81"/>
      <c r="F32" s="81"/>
    </row>
  </sheetData>
  <mergeCells count="6">
    <mergeCell ref="A31:F32"/>
    <mergeCell ref="A1:F2"/>
    <mergeCell ref="A3:F3"/>
    <mergeCell ref="A28:F29"/>
    <mergeCell ref="A26:F27"/>
    <mergeCell ref="A25:F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Q1 2026-27</vt:lpstr>
      <vt:lpstr>DDF Funding Overview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Beverly Mendel</cp:lastModifiedBy>
  <dcterms:modified xsi:type="dcterms:W3CDTF">2026-10-29T16:51:48Z</dcterms:modified>
</cp:coreProperties>
</file>