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8bcd32c50541ab9a/Rotary/Zones 28 and 29/Zone Realignment/"/>
    </mc:Choice>
  </mc:AlternateContent>
  <bookViews>
    <workbookView xWindow="0" yWindow="0" windowWidth="20160" windowHeight="8724" tabRatio="750" activeTab="1"/>
  </bookViews>
  <sheets>
    <sheet name="Overview of New Zones" sheetId="15" r:id="rId1"/>
    <sheet name="District Detail of New Zones" sheetId="16" r:id="rId2"/>
  </sheets>
  <externalReferences>
    <externalReference r:id="rId3"/>
  </externalReferences>
  <definedNames>
    <definedName name="_xlnm.Print_Titles" localSheetId="1">'District Detail of New Zones'!$4:$6</definedName>
  </definedNames>
  <calcPr calcId="171027" fullCalcOnLoad="1" concurrentCalc="0"/>
</workbook>
</file>

<file path=xl/calcChain.xml><?xml version="1.0" encoding="utf-8"?>
<calcChain xmlns="http://schemas.openxmlformats.org/spreadsheetml/2006/main">
  <c r="E405" i="16" l="1"/>
  <c r="I405" i="16"/>
  <c r="E377" i="16"/>
  <c r="I377" i="16"/>
  <c r="E613" i="16"/>
  <c r="I613" i="16"/>
  <c r="D613" i="16"/>
  <c r="C613" i="16"/>
  <c r="E596" i="16"/>
  <c r="I596" i="16"/>
  <c r="D596" i="16"/>
  <c r="C596" i="16"/>
  <c r="E576" i="16"/>
  <c r="I576" i="16"/>
  <c r="D576" i="16"/>
  <c r="C576" i="16"/>
  <c r="E550" i="16"/>
  <c r="I550" i="16"/>
  <c r="D550" i="16"/>
  <c r="C550" i="16"/>
  <c r="E531" i="16"/>
  <c r="I531" i="16"/>
  <c r="D531" i="16"/>
  <c r="C531" i="16"/>
  <c r="E515" i="16"/>
  <c r="I515" i="16"/>
  <c r="D515" i="16"/>
  <c r="C515" i="16"/>
  <c r="E496" i="16"/>
  <c r="I496" i="16"/>
  <c r="D496" i="16"/>
  <c r="C496" i="16"/>
  <c r="E477" i="16"/>
  <c r="I477" i="16"/>
  <c r="D477" i="16"/>
  <c r="C477" i="16"/>
  <c r="E461" i="16"/>
  <c r="I461" i="16"/>
  <c r="D461" i="16"/>
  <c r="C461" i="16"/>
  <c r="I437" i="16"/>
  <c r="E437" i="16"/>
  <c r="D437" i="16"/>
  <c r="C437" i="16"/>
  <c r="D405" i="16"/>
  <c r="C405" i="16"/>
  <c r="D377" i="16"/>
  <c r="C377" i="16"/>
  <c r="E354" i="16"/>
  <c r="I354" i="16"/>
  <c r="D354" i="16"/>
  <c r="C354" i="16"/>
  <c r="E337" i="16"/>
  <c r="I337" i="16"/>
  <c r="D337" i="16"/>
  <c r="C337" i="16"/>
  <c r="E317" i="16"/>
  <c r="I317" i="16"/>
  <c r="D317" i="16"/>
  <c r="C317" i="16"/>
  <c r="E296" i="16"/>
  <c r="I296" i="16"/>
  <c r="D296" i="16"/>
  <c r="C296" i="16"/>
  <c r="E276" i="16"/>
  <c r="I276" i="16"/>
  <c r="D276" i="16"/>
  <c r="C276" i="16"/>
  <c r="E258" i="16"/>
  <c r="I258" i="16"/>
  <c r="D258" i="16"/>
  <c r="C258" i="16"/>
  <c r="E241" i="16"/>
  <c r="I241" i="16"/>
  <c r="D241" i="16"/>
  <c r="C241" i="16"/>
  <c r="E229" i="16"/>
  <c r="I229" i="16"/>
  <c r="D229" i="16"/>
  <c r="C229" i="16"/>
  <c r="E218" i="16"/>
  <c r="I218" i="16"/>
  <c r="D218" i="16"/>
  <c r="C218" i="16"/>
  <c r="E203" i="16"/>
  <c r="I203" i="16"/>
  <c r="D203" i="16"/>
  <c r="C203" i="16"/>
  <c r="E180" i="16"/>
  <c r="I180" i="16"/>
  <c r="D180" i="16"/>
  <c r="C180" i="16"/>
  <c r="E168" i="16"/>
  <c r="I168" i="16"/>
  <c r="D168" i="16"/>
  <c r="C168" i="16"/>
  <c r="E157" i="16"/>
  <c r="I157" i="16"/>
  <c r="D157" i="16"/>
  <c r="C157" i="16"/>
  <c r="E139" i="16"/>
  <c r="I139" i="16"/>
  <c r="D139" i="16"/>
  <c r="C139" i="16"/>
  <c r="E128" i="16"/>
  <c r="I128" i="16"/>
  <c r="D128" i="16"/>
  <c r="C128" i="16"/>
  <c r="E99" i="16"/>
  <c r="I99" i="16"/>
  <c r="D99" i="16"/>
  <c r="C99" i="16"/>
  <c r="E88" i="16"/>
  <c r="I88" i="16"/>
  <c r="D88" i="16"/>
  <c r="C88" i="16"/>
  <c r="E76" i="16"/>
  <c r="I76" i="16"/>
  <c r="D76" i="16"/>
  <c r="C76" i="16"/>
  <c r="E65" i="16"/>
  <c r="I65" i="16"/>
  <c r="D65" i="16"/>
  <c r="C65" i="16"/>
  <c r="E51" i="16"/>
  <c r="I51" i="16"/>
  <c r="D51" i="16"/>
  <c r="C51" i="16"/>
  <c r="E37" i="16"/>
  <c r="I37" i="16"/>
  <c r="D37" i="16"/>
  <c r="C37" i="16"/>
  <c r="E22" i="16"/>
  <c r="I22" i="16"/>
  <c r="D22" i="16"/>
  <c r="C22" i="16"/>
  <c r="H40" i="15"/>
  <c r="C40" i="15"/>
  <c r="I39" i="15"/>
  <c r="J39" i="15"/>
  <c r="E39" i="15"/>
  <c r="F39" i="15"/>
  <c r="D39" i="15"/>
  <c r="I38" i="15"/>
  <c r="J38" i="15"/>
  <c r="E38" i="15"/>
  <c r="F38" i="15"/>
  <c r="D38" i="15"/>
  <c r="I37" i="15"/>
  <c r="J37" i="15"/>
  <c r="E37" i="15"/>
  <c r="F37" i="15"/>
  <c r="D37" i="15"/>
  <c r="I36" i="15"/>
  <c r="J36" i="15"/>
  <c r="E36" i="15"/>
  <c r="F36" i="15"/>
  <c r="D36" i="15"/>
  <c r="I35" i="15"/>
  <c r="J35" i="15"/>
  <c r="E35" i="15"/>
  <c r="F35" i="15"/>
  <c r="D35" i="15"/>
  <c r="I34" i="15"/>
  <c r="J34" i="15"/>
  <c r="E34" i="15"/>
  <c r="F34" i="15"/>
  <c r="D34" i="15"/>
  <c r="I33" i="15"/>
  <c r="J33" i="15"/>
  <c r="E33" i="15"/>
  <c r="F33" i="15"/>
  <c r="D33" i="15"/>
  <c r="I32" i="15"/>
  <c r="J32" i="15"/>
  <c r="E32" i="15"/>
  <c r="F32" i="15"/>
  <c r="D32" i="15"/>
  <c r="I31" i="15"/>
  <c r="J31" i="15"/>
  <c r="E31" i="15"/>
  <c r="F31" i="15"/>
  <c r="D31" i="15"/>
  <c r="I30" i="15"/>
  <c r="J30" i="15"/>
  <c r="I29" i="15"/>
  <c r="J29" i="15"/>
  <c r="I28" i="15"/>
  <c r="J28" i="15"/>
  <c r="E28" i="15"/>
  <c r="F28" i="15"/>
  <c r="D28" i="15"/>
  <c r="I27" i="15"/>
  <c r="J27" i="15"/>
  <c r="E27" i="15"/>
  <c r="F27" i="15"/>
  <c r="D27" i="15"/>
  <c r="I26" i="15"/>
  <c r="J26" i="15"/>
  <c r="E26" i="15"/>
  <c r="F26" i="15"/>
  <c r="D26" i="15"/>
  <c r="I25" i="15"/>
  <c r="J25" i="15"/>
  <c r="E25" i="15"/>
  <c r="F25" i="15"/>
  <c r="D25" i="15"/>
  <c r="I24" i="15"/>
  <c r="J24" i="15"/>
  <c r="E24" i="15"/>
  <c r="F24" i="15"/>
  <c r="D24" i="15"/>
  <c r="I23" i="15"/>
  <c r="J23" i="15"/>
  <c r="E23" i="15"/>
  <c r="F23" i="15"/>
  <c r="D23" i="15"/>
  <c r="I22" i="15"/>
  <c r="J22" i="15"/>
  <c r="E22" i="15"/>
  <c r="F22" i="15"/>
  <c r="D22" i="15"/>
  <c r="I21" i="15"/>
  <c r="J21" i="15"/>
  <c r="E21" i="15"/>
  <c r="F21" i="15"/>
  <c r="D21" i="15"/>
  <c r="I20" i="15"/>
  <c r="J20" i="15"/>
  <c r="E20" i="15"/>
  <c r="F20" i="15"/>
  <c r="D20" i="15"/>
  <c r="I19" i="15"/>
  <c r="J19" i="15"/>
  <c r="E19" i="15"/>
  <c r="F19" i="15"/>
  <c r="D19" i="15"/>
  <c r="I18" i="15"/>
  <c r="J18" i="15"/>
  <c r="E18" i="15"/>
  <c r="F18" i="15"/>
  <c r="D18" i="15"/>
  <c r="I17" i="15"/>
  <c r="J17" i="15"/>
  <c r="I16" i="15"/>
  <c r="J16" i="15"/>
  <c r="I15" i="15"/>
  <c r="J15" i="15"/>
  <c r="E15" i="15"/>
  <c r="F15" i="15"/>
  <c r="D15" i="15"/>
  <c r="I14" i="15"/>
  <c r="J14" i="15"/>
  <c r="E14" i="15"/>
  <c r="F14" i="15"/>
  <c r="D14" i="15"/>
  <c r="I13" i="15"/>
  <c r="J13" i="15"/>
  <c r="E13" i="15"/>
  <c r="F13" i="15"/>
  <c r="D13" i="15"/>
  <c r="I12" i="15"/>
  <c r="J12" i="15"/>
  <c r="E12" i="15"/>
  <c r="F12" i="15"/>
  <c r="D12" i="15"/>
  <c r="I11" i="15"/>
  <c r="J11" i="15"/>
  <c r="E11" i="15"/>
  <c r="F11" i="15"/>
  <c r="D11" i="15"/>
  <c r="I10" i="15"/>
  <c r="J10" i="15"/>
  <c r="E10" i="15"/>
  <c r="F10" i="15"/>
  <c r="D10" i="15"/>
  <c r="I9" i="15"/>
  <c r="J9" i="15"/>
  <c r="E9" i="15"/>
  <c r="F9" i="15"/>
  <c r="D9" i="15"/>
  <c r="I8" i="15"/>
  <c r="J8" i="15"/>
  <c r="E8" i="15"/>
  <c r="F8" i="15"/>
  <c r="D8" i="15"/>
  <c r="I7" i="15"/>
  <c r="J7" i="15"/>
  <c r="E7" i="15"/>
  <c r="F7" i="15"/>
  <c r="D7" i="15"/>
  <c r="I6" i="15"/>
  <c r="J6" i="15"/>
  <c r="E6" i="15"/>
  <c r="F6" i="15"/>
  <c r="D6" i="15"/>
</calcChain>
</file>

<file path=xl/sharedStrings.xml><?xml version="1.0" encoding="utf-8"?>
<sst xmlns="http://schemas.openxmlformats.org/spreadsheetml/2006/main" count="247" uniqueCount="176">
  <si>
    <t>Number of</t>
  </si>
  <si>
    <t>of</t>
  </si>
  <si>
    <t>Zone</t>
  </si>
  <si>
    <t>District</t>
  </si>
  <si>
    <t>of Clubs</t>
  </si>
  <si>
    <t>Rotarians</t>
  </si>
  <si>
    <t>Total</t>
  </si>
  <si>
    <t xml:space="preserve">Number </t>
  </si>
  <si>
    <t>Germany</t>
  </si>
  <si>
    <t xml:space="preserve">St. Lucia, St. Vincent &amp; the Grenadines, </t>
  </si>
  <si>
    <t>Northern Japan</t>
  </si>
  <si>
    <t>Southern Japan</t>
  </si>
  <si>
    <t xml:space="preserve">USA: Arizona, California, </t>
  </si>
  <si>
    <t>Hawaii, Nevada</t>
  </si>
  <si>
    <t>Wisconsin</t>
  </si>
  <si>
    <t>Mississippi, Ohio, Tennessee</t>
  </si>
  <si>
    <t>USA: Alabama, Indiana, Kentucky,</t>
  </si>
  <si>
    <t xml:space="preserve">Louisiana, Mississippi, Missouri, </t>
  </si>
  <si>
    <t>Oklahoma, Texas</t>
  </si>
  <si>
    <t xml:space="preserve">Trinidad &amp; Tobago, Turks &amp; Caicos, </t>
  </si>
  <si>
    <t xml:space="preserve">Canada, Eastern Russia, </t>
  </si>
  <si>
    <t xml:space="preserve">USA: Arkansas, Illinois, Kansas, </t>
  </si>
  <si>
    <t>Tennessee, Virginia, West Virginia</t>
  </si>
  <si>
    <t xml:space="preserve">Maryland, North &amp; South Carolina, </t>
  </si>
  <si>
    <t xml:space="preserve">Netherland Antilles, St. Kitts-Nevis, </t>
  </si>
  <si>
    <t>Central Brazil</t>
  </si>
  <si>
    <t>Northern South Korea</t>
  </si>
  <si>
    <t>Northern Brazil</t>
  </si>
  <si>
    <t>Dominican Republic, El Salvador,</t>
  </si>
  <si>
    <t xml:space="preserve">Guatamala, Honduras, Mexico, </t>
  </si>
  <si>
    <t>USA:  Southern Texas</t>
  </si>
  <si>
    <t xml:space="preserve">St. Pierre &amp; Miquelon, </t>
  </si>
  <si>
    <t xml:space="preserve">USA: Alaska, Maine, Michigan, </t>
  </si>
  <si>
    <t>New York, Washington</t>
  </si>
  <si>
    <t xml:space="preserve">Canada, </t>
  </si>
  <si>
    <t xml:space="preserve">USA: Illinois, Iowa, Michigan, </t>
  </si>
  <si>
    <t>Minnesota, Nebraska, North Dakota</t>
  </si>
  <si>
    <t xml:space="preserve">Bermuda, Canada, </t>
  </si>
  <si>
    <t xml:space="preserve">USA: Connecticut, Maine, </t>
  </si>
  <si>
    <t xml:space="preserve">Massassuchetts, New Hampshire, </t>
  </si>
  <si>
    <t xml:space="preserve">New Jersey, New York, Pennsylvania, </t>
  </si>
  <si>
    <t>Rhode Island, Vermont</t>
  </si>
  <si>
    <t xml:space="preserve">USA: Washington, D.C; Delaware, </t>
  </si>
  <si>
    <t>Barbados, British Virgin Islands,</t>
  </si>
  <si>
    <t xml:space="preserve">Grenada, Haiti, Jamaica, Montserrat, </t>
  </si>
  <si>
    <t xml:space="preserve">French West Indies, French Guiana, </t>
  </si>
  <si>
    <t xml:space="preserve">US Virgin Islands, Guyana, Puerto Rico, </t>
  </si>
  <si>
    <t>USA: Florida, Georgia</t>
  </si>
  <si>
    <t>Nicaragua, Panama, Venezuela</t>
  </si>
  <si>
    <t>Southern Brazil</t>
  </si>
  <si>
    <t xml:space="preserve">USA: California, Idaho, Nevada, </t>
  </si>
  <si>
    <t>Oregon, Washington</t>
  </si>
  <si>
    <t>Suriname</t>
  </si>
  <si>
    <t>USA--(South Carolina)</t>
  </si>
  <si>
    <t>USA--(Pennsylvania)</t>
  </si>
  <si>
    <t>USA--(parts of Maryland, Pennsylvania and West Virginia)</t>
  </si>
  <si>
    <t>USA--(New York)</t>
  </si>
  <si>
    <t>USA--(parts of Mississippi and Tennessee)</t>
  </si>
  <si>
    <t>USA--(Oklahoma)</t>
  </si>
  <si>
    <t>USA--(Ohio)</t>
  </si>
  <si>
    <t>USA--(South Dakota; parts of Iowa, Minnesota and Nebraska)</t>
  </si>
  <si>
    <t>USA--(Nebraska)</t>
  </si>
  <si>
    <t>USA--(Kansas)</t>
  </si>
  <si>
    <t>USA--(parts of Kansas and Oklahoma)</t>
  </si>
  <si>
    <t>USA--(Northern Colorado)</t>
  </si>
  <si>
    <t>USA--(parts of Colorado)</t>
  </si>
  <si>
    <t>USA--(parts of New Mexico and Texas)</t>
  </si>
  <si>
    <t>USA--(Texas)</t>
  </si>
  <si>
    <t>USA--(Montana)</t>
  </si>
  <si>
    <t>USA--(parts of Idaho and Oregon)</t>
  </si>
  <si>
    <t>USA--(Utah)</t>
  </si>
  <si>
    <t>USA--(parts of Northern Colorado and Nebraska; Wyoming)</t>
  </si>
  <si>
    <t>CANADA--(part of Ontario); USA--(part of Michigan)</t>
  </si>
  <si>
    <t>USA--(Michigan)</t>
  </si>
  <si>
    <t>Bangladesh, Indonesia, Pakistan</t>
  </si>
  <si>
    <t xml:space="preserve">Central Japan, Guam, Micronesia, </t>
  </si>
  <si>
    <t>Northern Marianas, Palau</t>
  </si>
  <si>
    <t>Southern India, Maldives, and Sri Lanka</t>
  </si>
  <si>
    <t>Bhutan, Eastern India, Nepal</t>
  </si>
  <si>
    <t>Australia, New Zealand &amp; Pacific Islands</t>
  </si>
  <si>
    <t>China, Hong Kong, Macau, Mongolia, Taiwan</t>
  </si>
  <si>
    <t>Philippines</t>
  </si>
  <si>
    <t>Thailand, Malaysia, Singapore</t>
  </si>
  <si>
    <t>Southern South Korea</t>
  </si>
  <si>
    <t>Andorra, France, Monaco</t>
  </si>
  <si>
    <t>Belgium, Luxembourg</t>
  </si>
  <si>
    <t>Italy, Malta, San Marino</t>
  </si>
  <si>
    <t>Northern and Central Germany</t>
  </si>
  <si>
    <t>Switzerland</t>
  </si>
  <si>
    <t>Israel</t>
  </si>
  <si>
    <t>Northern Sweden (including all of D2410)</t>
  </si>
  <si>
    <t xml:space="preserve">Aland Islands, Estonia, Finland, Latvia, </t>
  </si>
  <si>
    <t>Western Russia</t>
  </si>
  <si>
    <t>Denmark, Faroe Islands, Greenland</t>
  </si>
  <si>
    <t xml:space="preserve">Iceland, Lithuania </t>
  </si>
  <si>
    <t xml:space="preserve">Poland, </t>
  </si>
  <si>
    <t>Southern Sweden (including all of 2305)</t>
  </si>
  <si>
    <t>Norway</t>
  </si>
  <si>
    <t xml:space="preserve">N England, Ireland, </t>
  </si>
  <si>
    <t xml:space="preserve">Isle of Man, Northern Ireland, </t>
  </si>
  <si>
    <t>Scotland, Wales</t>
  </si>
  <si>
    <t>S.England</t>
  </si>
  <si>
    <t>The Netherlands</t>
  </si>
  <si>
    <t>Portugal, Spain</t>
  </si>
  <si>
    <t>Albania</t>
  </si>
  <si>
    <t>Kosovo</t>
  </si>
  <si>
    <t>Austria, Bosnia</t>
  </si>
  <si>
    <t>Hungary</t>
  </si>
  <si>
    <t>Slovenia</t>
  </si>
  <si>
    <t>Croatia</t>
  </si>
  <si>
    <t>Austria</t>
  </si>
  <si>
    <t>Belarus, Ukraine</t>
  </si>
  <si>
    <t>Czech Republic, Slovakia</t>
  </si>
  <si>
    <t>Romania</t>
  </si>
  <si>
    <t>Turkey</t>
  </si>
  <si>
    <t>Middle East</t>
  </si>
  <si>
    <t>Greece</t>
  </si>
  <si>
    <t>Bulgaria</t>
  </si>
  <si>
    <t>Serbia</t>
  </si>
  <si>
    <t>Africa</t>
  </si>
  <si>
    <t xml:space="preserve">Antarctica, Argentina, Bolivia, Chile, </t>
  </si>
  <si>
    <t>Ecuador, Peru,  Paraguay, Uruguay</t>
  </si>
  <si>
    <t>Zone Review Committee - Regional Group Recommendations</t>
  </si>
  <si>
    <t>As of July 1 2015</t>
  </si>
  <si>
    <t>Number</t>
  </si>
  <si>
    <t>Percent</t>
  </si>
  <si>
    <t>As of April 17 2016</t>
  </si>
  <si>
    <t>As of 01 July 2016</t>
  </si>
  <si>
    <t xml:space="preserve">of </t>
  </si>
  <si>
    <t>Over/Under</t>
  </si>
  <si>
    <t xml:space="preserve">Number of </t>
  </si>
  <si>
    <t xml:space="preserve">Proposed Zones </t>
  </si>
  <si>
    <t>Districts</t>
  </si>
  <si>
    <t>Average</t>
  </si>
  <si>
    <t>Clubs</t>
  </si>
  <si>
    <t xml:space="preserve">Rotarians </t>
  </si>
  <si>
    <t>Bangladesh, Indonesia, Northern Japan, Pakistan</t>
  </si>
  <si>
    <t>Central Japan</t>
  </si>
  <si>
    <t>Southern India, Maldives, Sri Lanka</t>
  </si>
  <si>
    <t>Eastern India, Bhutan, Nepal</t>
  </si>
  <si>
    <t>Regional Averages</t>
  </si>
  <si>
    <t>Australia, New Zealand, Pacific Islands</t>
  </si>
  <si>
    <t>Asia - Group A</t>
  </si>
  <si>
    <t>Taiwan, Hong Kong, China, Mongolia, Macau</t>
  </si>
  <si>
    <t>Philippines, Thailand, Malaysia, Singapore</t>
  </si>
  <si>
    <t>Americas - Group C</t>
  </si>
  <si>
    <t>France, Monaco, Andorra, Belgium</t>
  </si>
  <si>
    <t>Germany, Switzerland, Israel</t>
  </si>
  <si>
    <t>N.&amp; E. Sweden, Finland, W. Russia, Latvia, Estonia</t>
  </si>
  <si>
    <t>Southwest Sweden, Poland, Norway, Denmark, Iceland, Lithuania</t>
  </si>
  <si>
    <t>N. England, Wales, Scotland, Ireland</t>
  </si>
  <si>
    <t>S. England, Netherlands, Spain, Portugal</t>
  </si>
  <si>
    <t>Austria, E Europe and M East</t>
  </si>
  <si>
    <t>Central &amp; Northern Brazil</t>
  </si>
  <si>
    <t>S. Brazil, Argentina, Bolivia, Chile, Ecuador, Paraguay, Peru, Uruguay</t>
  </si>
  <si>
    <t>Canada, E Russia, St. Pierre &amp; Miquelon, USA: AK, ME, MI, NY, WA</t>
  </si>
  <si>
    <t>USA;  CA, ID, MT, NV, OR, UT, WA, WY</t>
  </si>
  <si>
    <t>USA: AZ, CA, CO, NM, NV, HI, TX</t>
  </si>
  <si>
    <t>USA: IL, IA, KS, MI, MN, NE, ND, SD, WI</t>
  </si>
  <si>
    <t>USA: AL, IN, KY, MS, OH, TN</t>
  </si>
  <si>
    <t>USA: AR, IL, KS, LA, MS, MO, OK, TX</t>
  </si>
  <si>
    <t>Bermuda, Canada, USA: CT, ME, MA, NH, NJ, NY, PA, RI, VT</t>
  </si>
  <si>
    <t>USA: D.C., DE, MD, N &amp; SC, PA, TN, VA, WV</t>
  </si>
  <si>
    <t>USA: Florida, Georgia, SC, Puerto Rico, the Caribbean</t>
  </si>
  <si>
    <t>Zone Review Committee - Regional Group Recommendations Overview</t>
  </si>
  <si>
    <t>Europe/Africa - Group B</t>
  </si>
  <si>
    <t>Worldwide Detail</t>
  </si>
  <si>
    <t xml:space="preserve">Location </t>
  </si>
  <si>
    <t xml:space="preserve">Colombia, </t>
  </si>
  <si>
    <t>Anguilla, Antigua &amp; Barbuda, Aruba, Bonaire,  Bahamas,</t>
  </si>
  <si>
    <t xml:space="preserve">Cayman Islands, Curacao, Dominica, </t>
  </si>
  <si>
    <t xml:space="preserve">Costa Rica, Dominican Republic, </t>
  </si>
  <si>
    <t>Central America, Columbia, Dominican Republic, Mexico, USA: TX, Venezuela</t>
  </si>
  <si>
    <t>Western and Northern India</t>
  </si>
  <si>
    <t>Central and Southern India</t>
  </si>
  <si>
    <t>Exhibit B-13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</si>
</sst>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&quot;$&quot;* #,##0.00_-;\-&quot;$&quot;* #,##0.00_-;_-&quot;$&quot;* &quot;-&quot;??_-;_-@_-"/>
    <numFmt numFmtId="171" formatCode="_-* #,##0.00_-;\-* #,##0.00_-;_-* &quot;-&quot;??_-;_-@_-"/>
    <numFmt numFmtId="181" formatCode="0.0%"/>
    <numFmt numFmtId="182" formatCode="#,##0.00;[Red]#,##0.00"/>
  </numFmts>
  <fonts count="1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8"/>
      <name val="Arial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37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37" fontId="6" fillId="0" borderId="0" xfId="2" applyNumberFormat="1" applyFont="1"/>
    <xf numFmtId="38" fontId="6" fillId="0" borderId="0" xfId="0" applyNumberFormat="1" applyFont="1"/>
    <xf numFmtId="181" fontId="6" fillId="0" borderId="0" xfId="5" applyNumberFormat="1" applyFont="1"/>
    <xf numFmtId="0" fontId="7" fillId="0" borderId="1" xfId="0" applyFont="1" applyBorder="1"/>
    <xf numFmtId="3" fontId="0" fillId="0" borderId="1" xfId="0" applyNumberFormat="1" applyFont="1" applyBorder="1"/>
    <xf numFmtId="2" fontId="0" fillId="0" borderId="0" xfId="0" applyNumberFormat="1"/>
    <xf numFmtId="3" fontId="0" fillId="0" borderId="2" xfId="0" applyNumberFormat="1" applyFont="1" applyBorder="1"/>
    <xf numFmtId="182" fontId="8" fillId="0" borderId="0" xfId="1" applyNumberFormat="1" applyFont="1" applyBorder="1"/>
    <xf numFmtId="182" fontId="9" fillId="0" borderId="0" xfId="1" applyNumberFormat="1" applyFont="1" applyBorder="1"/>
    <xf numFmtId="182" fontId="6" fillId="0" borderId="0" xfId="1" applyNumberFormat="1" applyFont="1" applyBorder="1"/>
    <xf numFmtId="0" fontId="6" fillId="0" borderId="0" xfId="0" applyFont="1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37" fontId="7" fillId="0" borderId="0" xfId="0" applyNumberFormat="1" applyFont="1"/>
    <xf numFmtId="0" fontId="7" fillId="0" borderId="3" xfId="0" applyFont="1" applyBorder="1" applyAlignment="1">
      <alignment horizontal="center"/>
    </xf>
    <xf numFmtId="37" fontId="7" fillId="0" borderId="0" xfId="0" applyNumberFormat="1" applyFont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4" xfId="0" applyFill="1" applyBorder="1"/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/>
    <xf numFmtId="37" fontId="6" fillId="0" borderId="4" xfId="0" applyNumberFormat="1" applyFont="1" applyBorder="1" applyAlignment="1">
      <alignment horizontal="right"/>
    </xf>
    <xf numFmtId="9" fontId="6" fillId="0" borderId="4" xfId="0" applyNumberFormat="1" applyFont="1" applyBorder="1" applyAlignment="1">
      <alignment horizontal="right"/>
    </xf>
    <xf numFmtId="37" fontId="6" fillId="0" borderId="4" xfId="2" applyNumberFormat="1" applyFont="1" applyBorder="1"/>
    <xf numFmtId="38" fontId="6" fillId="0" borderId="4" xfId="0" applyNumberFormat="1" applyFont="1" applyBorder="1"/>
    <xf numFmtId="181" fontId="6" fillId="0" borderId="4" xfId="5" applyNumberFormat="1" applyFont="1" applyBorder="1"/>
    <xf numFmtId="0" fontId="6" fillId="0" borderId="5" xfId="0" applyFont="1" applyFill="1" applyBorder="1" applyAlignment="1">
      <alignment horizontal="center"/>
    </xf>
    <xf numFmtId="0" fontId="6" fillId="0" borderId="5" xfId="0" applyFont="1" applyBorder="1"/>
    <xf numFmtId="37" fontId="6" fillId="0" borderId="5" xfId="0" applyNumberFormat="1" applyFont="1" applyBorder="1" applyAlignment="1">
      <alignment horizontal="right"/>
    </xf>
    <xf numFmtId="9" fontId="6" fillId="0" borderId="5" xfId="0" applyNumberFormat="1" applyFont="1" applyBorder="1" applyAlignment="1">
      <alignment horizontal="right"/>
    </xf>
    <xf numFmtId="37" fontId="6" fillId="0" borderId="5" xfId="2" applyNumberFormat="1" applyFont="1" applyBorder="1"/>
    <xf numFmtId="38" fontId="6" fillId="0" borderId="5" xfId="0" applyNumberFormat="1" applyFont="1" applyBorder="1"/>
    <xf numFmtId="181" fontId="6" fillId="0" borderId="5" xfId="5" applyNumberFormat="1" applyFont="1" applyBorder="1"/>
    <xf numFmtId="0" fontId="10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2" borderId="0" xfId="0" applyFill="1"/>
    <xf numFmtId="0" fontId="2" fillId="2" borderId="0" xfId="0" applyFont="1" applyFill="1"/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4"/>
    <cellStyle name="Percent" xfId="5" builtinId="5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/www.dropbox.com/Users/michaelmcgovern/Downloads/2015July01%20Summary%20of%20Zone%20Population.xls/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2015"/>
      <sheetName val="Zone summary by Number"/>
      <sheetName val="% Variation from Average"/>
    </sheetNames>
    <sheetDataSet>
      <sheetData sheetId="0" refreshError="1">
        <row r="204">
          <cell r="D204">
            <v>1074</v>
          </cell>
          <cell r="E204">
            <v>32300</v>
          </cell>
        </row>
        <row r="220">
          <cell r="D220">
            <v>850</v>
          </cell>
          <cell r="E220">
            <v>39822</v>
          </cell>
        </row>
        <row r="237">
          <cell r="D237">
            <v>995</v>
          </cell>
          <cell r="E237">
            <v>33717</v>
          </cell>
        </row>
        <row r="251">
          <cell r="D251">
            <v>817</v>
          </cell>
          <cell r="E251">
            <v>41375</v>
          </cell>
        </row>
        <row r="269">
          <cell r="D269">
            <v>771</v>
          </cell>
          <cell r="E269">
            <v>30993</v>
          </cell>
        </row>
        <row r="288">
          <cell r="D288">
            <v>897</v>
          </cell>
          <cell r="E288">
            <v>33148</v>
          </cell>
        </row>
        <row r="306">
          <cell r="D306">
            <v>1004</v>
          </cell>
          <cell r="E306">
            <v>27494</v>
          </cell>
        </row>
        <row r="323">
          <cell r="D323">
            <v>1052</v>
          </cell>
          <cell r="E323">
            <v>32387</v>
          </cell>
        </row>
        <row r="339">
          <cell r="D339">
            <v>852</v>
          </cell>
          <cell r="E339">
            <v>33589</v>
          </cell>
        </row>
        <row r="365">
          <cell r="D365">
            <v>1791</v>
          </cell>
          <cell r="E365">
            <v>41245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N8" sqref="N8"/>
    </sheetView>
  </sheetViews>
  <sheetFormatPr defaultColWidth="12.109375" defaultRowHeight="13.2" x14ac:dyDescent="0.25"/>
  <cols>
    <col min="1" max="1" width="5.109375" bestFit="1" customWidth="1"/>
    <col min="2" max="2" width="62.77734375" customWidth="1"/>
    <col min="3" max="3" width="9.109375" customWidth="1"/>
    <col min="4" max="4" width="17.33203125" hidden="1" customWidth="1"/>
    <col min="5" max="6" width="12.109375" hidden="1" customWidth="1"/>
    <col min="7" max="7" width="0.109375" customWidth="1"/>
    <col min="8" max="8" width="19.109375" bestFit="1" customWidth="1"/>
    <col min="11" max="11" width="8.44140625" customWidth="1"/>
    <col min="12" max="12" width="23.44140625" customWidth="1"/>
  </cols>
  <sheetData>
    <row r="1" spans="1:13" ht="21" x14ac:dyDescent="0.4">
      <c r="C1" s="48" t="s">
        <v>164</v>
      </c>
      <c r="M1" s="49" t="s">
        <v>175</v>
      </c>
    </row>
    <row r="3" spans="1:13" ht="15.6" x14ac:dyDescent="0.3">
      <c r="C3" s="4" t="s">
        <v>7</v>
      </c>
      <c r="D3" s="4" t="s">
        <v>123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124</v>
      </c>
      <c r="J3" s="4" t="s">
        <v>125</v>
      </c>
    </row>
    <row r="4" spans="1:13" ht="15.6" x14ac:dyDescent="0.3">
      <c r="C4" s="4" t="s">
        <v>1</v>
      </c>
      <c r="D4" s="4" t="s">
        <v>124</v>
      </c>
      <c r="E4" s="4" t="s">
        <v>128</v>
      </c>
      <c r="F4" s="4" t="s">
        <v>129</v>
      </c>
      <c r="G4" s="4" t="s">
        <v>0</v>
      </c>
      <c r="H4" s="4" t="s">
        <v>130</v>
      </c>
      <c r="I4" s="4" t="s">
        <v>129</v>
      </c>
      <c r="J4" s="4" t="s">
        <v>129</v>
      </c>
    </row>
    <row r="5" spans="1:13" ht="15.6" x14ac:dyDescent="0.3">
      <c r="A5" s="5"/>
      <c r="B5" s="5" t="s">
        <v>131</v>
      </c>
      <c r="C5" s="4" t="s">
        <v>132</v>
      </c>
      <c r="D5" s="4" t="s">
        <v>4</v>
      </c>
      <c r="E5" s="4" t="s">
        <v>5</v>
      </c>
      <c r="F5" s="4" t="s">
        <v>133</v>
      </c>
      <c r="G5" s="4" t="s">
        <v>134</v>
      </c>
      <c r="H5" s="4" t="s">
        <v>135</v>
      </c>
      <c r="I5" s="4" t="s">
        <v>133</v>
      </c>
      <c r="J5" s="4" t="s">
        <v>133</v>
      </c>
    </row>
    <row r="6" spans="1:13" ht="18" customHeight="1" x14ac:dyDescent="0.3">
      <c r="A6" s="33">
        <v>1</v>
      </c>
      <c r="B6" s="34" t="s">
        <v>136</v>
      </c>
      <c r="C6" s="35">
        <v>15</v>
      </c>
      <c r="D6" s="35">
        <f>'[1]July 2015'!D204</f>
        <v>1074</v>
      </c>
      <c r="E6" s="35">
        <f>'[1]July 2015'!E204</f>
        <v>32300</v>
      </c>
      <c r="F6" s="36" t="e">
        <f>SUM(E6-#REF!)/#REF!</f>
        <v>#REF!</v>
      </c>
      <c r="G6" s="34">
        <v>1074</v>
      </c>
      <c r="H6" s="37">
        <v>31140</v>
      </c>
      <c r="I6" s="38">
        <f>H6-L14</f>
        <v>-3066</v>
      </c>
      <c r="J6" s="39">
        <f>I6/L14</f>
        <v>-8.9633397649535165E-2</v>
      </c>
      <c r="L6" s="5"/>
    </row>
    <row r="7" spans="1:13" ht="18" customHeight="1" x14ac:dyDescent="0.3">
      <c r="A7" s="31">
        <v>2</v>
      </c>
      <c r="B7" s="6" t="s">
        <v>137</v>
      </c>
      <c r="C7" s="7">
        <v>13</v>
      </c>
      <c r="D7" s="7">
        <f>'[1]July 2015'!D220</f>
        <v>850</v>
      </c>
      <c r="E7" s="7">
        <f>'[1]July 2015'!E220</f>
        <v>39822</v>
      </c>
      <c r="F7" s="8" t="e">
        <f>SUM(E7-#REF!)/#REF!</f>
        <v>#REF!</v>
      </c>
      <c r="G7" s="6">
        <v>861</v>
      </c>
      <c r="H7" s="9">
        <v>35338</v>
      </c>
      <c r="I7" s="10">
        <f>H7-L14</f>
        <v>1132</v>
      </c>
      <c r="J7" s="11">
        <f>I7/L14</f>
        <v>3.3093609308308486E-2</v>
      </c>
      <c r="L7" s="5"/>
    </row>
    <row r="8" spans="1:13" ht="18" customHeight="1" x14ac:dyDescent="0.3">
      <c r="A8" s="40">
        <v>3</v>
      </c>
      <c r="B8" s="41" t="s">
        <v>11</v>
      </c>
      <c r="C8" s="42">
        <v>12</v>
      </c>
      <c r="D8" s="42">
        <f>'[1]July 2015'!D251</f>
        <v>817</v>
      </c>
      <c r="E8" s="42">
        <f>'[1]July 2015'!E251</f>
        <v>41375</v>
      </c>
      <c r="F8" s="43" t="e">
        <f>SUM(E8-#REF!)/#REF!</f>
        <v>#REF!</v>
      </c>
      <c r="G8" s="41">
        <v>812</v>
      </c>
      <c r="H8" s="44">
        <v>35233</v>
      </c>
      <c r="I8" s="45">
        <f>H8-L14</f>
        <v>1027</v>
      </c>
      <c r="J8" s="46">
        <f>I8/L14</f>
        <v>3.0023972402502486E-2</v>
      </c>
      <c r="L8" s="5"/>
    </row>
    <row r="9" spans="1:13" ht="18" customHeight="1" x14ac:dyDescent="0.3">
      <c r="A9" s="31">
        <v>4</v>
      </c>
      <c r="B9" s="6" t="s">
        <v>173</v>
      </c>
      <c r="C9" s="7">
        <v>12</v>
      </c>
      <c r="D9" s="7">
        <f>'[1]July 2015'!D323</f>
        <v>1052</v>
      </c>
      <c r="E9" s="7">
        <f>'[1]July 2015'!E323</f>
        <v>32387</v>
      </c>
      <c r="F9" s="8" t="e">
        <f>SUM(E9-#REF!)/#REF!</f>
        <v>#REF!</v>
      </c>
      <c r="G9" s="6">
        <v>1051</v>
      </c>
      <c r="H9" s="9">
        <v>36562</v>
      </c>
      <c r="I9" s="10">
        <f>H9-L14</f>
        <v>2356</v>
      </c>
      <c r="J9" s="11">
        <f>I9/L14</f>
        <v>6.8876805238846983E-2</v>
      </c>
      <c r="L9" s="5"/>
    </row>
    <row r="10" spans="1:13" ht="18" customHeight="1" x14ac:dyDescent="0.3">
      <c r="A10" s="40">
        <v>5</v>
      </c>
      <c r="B10" s="41" t="s">
        <v>138</v>
      </c>
      <c r="C10" s="42">
        <v>9</v>
      </c>
      <c r="D10" s="42">
        <f>'[1]July 2015'!D269</f>
        <v>771</v>
      </c>
      <c r="E10" s="42">
        <f>'[1]July 2015'!E269</f>
        <v>30993</v>
      </c>
      <c r="F10" s="43" t="e">
        <f>SUM(E10-#REF!)/#REF!</f>
        <v>#REF!</v>
      </c>
      <c r="G10" s="41">
        <v>766</v>
      </c>
      <c r="H10" s="44">
        <v>37136</v>
      </c>
      <c r="I10" s="45">
        <f>H10-L14</f>
        <v>2930</v>
      </c>
      <c r="J10" s="46">
        <f>I10/L14</f>
        <v>8.5657486990586451E-2</v>
      </c>
      <c r="L10" s="5"/>
    </row>
    <row r="11" spans="1:13" ht="18" customHeight="1" x14ac:dyDescent="0.3">
      <c r="A11" s="31">
        <v>6</v>
      </c>
      <c r="B11" s="6" t="s">
        <v>139</v>
      </c>
      <c r="C11" s="7">
        <v>10</v>
      </c>
      <c r="D11" s="7">
        <f>'[1]July 2015'!D288</f>
        <v>897</v>
      </c>
      <c r="E11" s="7">
        <f>'[1]July 2015'!E288</f>
        <v>33148</v>
      </c>
      <c r="F11" s="8" t="e">
        <f>SUM(E11-#REF!)/#REF!</f>
        <v>#REF!</v>
      </c>
      <c r="G11" s="6">
        <v>906</v>
      </c>
      <c r="H11" s="9">
        <v>33307</v>
      </c>
      <c r="I11" s="10">
        <f>H11-L14</f>
        <v>-899</v>
      </c>
      <c r="J11" s="11">
        <f>I11/L14</f>
        <v>-2.6281938841138983E-2</v>
      </c>
      <c r="L11" s="24" t="s">
        <v>140</v>
      </c>
    </row>
    <row r="12" spans="1:13" ht="18" customHeight="1" x14ac:dyDescent="0.3">
      <c r="A12" s="40">
        <v>7</v>
      </c>
      <c r="B12" s="41" t="s">
        <v>174</v>
      </c>
      <c r="C12" s="42">
        <v>9</v>
      </c>
      <c r="D12" s="42">
        <f>'[1]July 2015'!D306</f>
        <v>1004</v>
      </c>
      <c r="E12" s="42">
        <f>'[1]July 2015'!E306</f>
        <v>27494</v>
      </c>
      <c r="F12" s="43" t="e">
        <f>SUM(E12-#REF!)/#REF!</f>
        <v>#REF!</v>
      </c>
      <c r="G12" s="41">
        <v>1007</v>
      </c>
      <c r="H12" s="44">
        <v>34385</v>
      </c>
      <c r="I12" s="45">
        <f>H12-L14</f>
        <v>179</v>
      </c>
      <c r="J12" s="46">
        <f>I12/L14</f>
        <v>5.2330000584692744E-3</v>
      </c>
      <c r="L12" s="12"/>
    </row>
    <row r="13" spans="1:13" ht="18" customHeight="1" x14ac:dyDescent="0.3">
      <c r="A13" s="31">
        <v>8</v>
      </c>
      <c r="B13" s="6" t="s">
        <v>141</v>
      </c>
      <c r="C13" s="7">
        <v>27</v>
      </c>
      <c r="D13" s="7">
        <f>'[1]July 2015'!D237</f>
        <v>995</v>
      </c>
      <c r="E13" s="7">
        <f>'[1]July 2015'!E237</f>
        <v>33717</v>
      </c>
      <c r="F13" s="8" t="e">
        <f>SUM(E13-#REF!)/#REF!</f>
        <v>#REF!</v>
      </c>
      <c r="G13" s="6">
        <v>997</v>
      </c>
      <c r="H13" s="9">
        <v>37651</v>
      </c>
      <c r="I13" s="10">
        <f>H13-L14</f>
        <v>3445</v>
      </c>
      <c r="J13" s="11">
        <f>I13/L14</f>
        <v>0.10071332514763492</v>
      </c>
      <c r="L13" s="12" t="s">
        <v>142</v>
      </c>
    </row>
    <row r="14" spans="1:13" ht="18" customHeight="1" x14ac:dyDescent="0.3">
      <c r="A14" s="40">
        <v>9</v>
      </c>
      <c r="B14" s="41" t="s">
        <v>143</v>
      </c>
      <c r="C14" s="42">
        <v>8</v>
      </c>
      <c r="D14" s="42">
        <f>'[1]July 2015'!D339</f>
        <v>852</v>
      </c>
      <c r="E14" s="42">
        <f>'[1]July 2015'!E339</f>
        <v>33589</v>
      </c>
      <c r="F14" s="43" t="e">
        <f>SUM(E14-#REF!)/#REF!</f>
        <v>#REF!</v>
      </c>
      <c r="G14" s="41">
        <v>855</v>
      </c>
      <c r="H14" s="44">
        <v>34802</v>
      </c>
      <c r="I14" s="45">
        <f>H14-L14</f>
        <v>596</v>
      </c>
      <c r="J14" s="46">
        <f>I14/L14</f>
        <v>1.7423843770098812E-2</v>
      </c>
      <c r="L14" s="13">
        <v>34206</v>
      </c>
    </row>
    <row r="15" spans="1:13" ht="18" customHeight="1" x14ac:dyDescent="0.3">
      <c r="A15" s="31">
        <v>10</v>
      </c>
      <c r="B15" s="6" t="s">
        <v>144</v>
      </c>
      <c r="C15" s="7">
        <v>16</v>
      </c>
      <c r="D15" s="7">
        <f>'[1]July 2015'!D365</f>
        <v>1791</v>
      </c>
      <c r="E15" s="7">
        <f>'[1]July 2015'!E365</f>
        <v>41245</v>
      </c>
      <c r="F15" s="8" t="e">
        <f>SUM(E15-#REF!)/#REF!</f>
        <v>#REF!</v>
      </c>
      <c r="G15" s="6">
        <v>879</v>
      </c>
      <c r="H15" s="9">
        <v>35060</v>
      </c>
      <c r="I15" s="10">
        <f>H15-L14</f>
        <v>854</v>
      </c>
      <c r="J15" s="11">
        <f>I15/L14</f>
        <v>2.4966380167222125E-2</v>
      </c>
      <c r="K15" s="14"/>
      <c r="L15" s="12" t="s">
        <v>165</v>
      </c>
    </row>
    <row r="16" spans="1:13" ht="18" customHeight="1" x14ac:dyDescent="0.3">
      <c r="A16" s="40">
        <v>11</v>
      </c>
      <c r="B16" s="41" t="s">
        <v>26</v>
      </c>
      <c r="C16" s="42">
        <v>9</v>
      </c>
      <c r="D16" s="42"/>
      <c r="E16" s="42"/>
      <c r="F16" s="43"/>
      <c r="G16" s="41"/>
      <c r="H16" s="44">
        <v>29406</v>
      </c>
      <c r="I16" s="45">
        <f>H16-L14</f>
        <v>-4800</v>
      </c>
      <c r="J16" s="46">
        <f>I16/L14</f>
        <v>-0.14032625855113137</v>
      </c>
      <c r="K16" s="14"/>
      <c r="L16" s="13">
        <v>34627</v>
      </c>
    </row>
    <row r="17" spans="1:12" ht="18" customHeight="1" x14ac:dyDescent="0.3">
      <c r="A17" s="31">
        <v>12</v>
      </c>
      <c r="B17" s="6" t="s">
        <v>83</v>
      </c>
      <c r="C17" s="7">
        <v>10</v>
      </c>
      <c r="D17" s="7"/>
      <c r="E17" s="7"/>
      <c r="F17" s="8"/>
      <c r="G17" s="6"/>
      <c r="H17" s="9">
        <v>30877</v>
      </c>
      <c r="I17" s="10">
        <f>H17-L14</f>
        <v>-3329</v>
      </c>
      <c r="J17" s="11">
        <f>I17/L14</f>
        <v>-9.7322107232649238E-2</v>
      </c>
      <c r="K17" s="14"/>
      <c r="L17" s="12" t="s">
        <v>145</v>
      </c>
    </row>
    <row r="18" spans="1:12" ht="18" customHeight="1" x14ac:dyDescent="0.3">
      <c r="A18" s="47">
        <v>13</v>
      </c>
      <c r="B18" s="41" t="s">
        <v>146</v>
      </c>
      <c r="C18" s="42">
        <v>21</v>
      </c>
      <c r="D18" s="42" t="e">
        <f>'[1]July 2015'!D216</f>
        <v>#REF!</v>
      </c>
      <c r="E18" s="42" t="e">
        <f>'[1]July 2015'!E216</f>
        <v>#REF!</v>
      </c>
      <c r="F18" s="43" t="e">
        <f>SUM(E18-#REF!)/#REF!</f>
        <v>#REF!</v>
      </c>
      <c r="G18" s="41">
        <v>1074</v>
      </c>
      <c r="H18" s="44">
        <v>42548</v>
      </c>
      <c r="I18" s="45">
        <f>H18-L16</f>
        <v>7921</v>
      </c>
      <c r="J18" s="46">
        <f>I18/L16</f>
        <v>0.22875212984087562</v>
      </c>
      <c r="K18" s="14"/>
      <c r="L18" s="15">
        <v>37562</v>
      </c>
    </row>
    <row r="19" spans="1:12" ht="18" customHeight="1" x14ac:dyDescent="0.3">
      <c r="A19" s="32">
        <v>14</v>
      </c>
      <c r="B19" s="6" t="s">
        <v>86</v>
      </c>
      <c r="C19" s="7">
        <v>13</v>
      </c>
      <c r="D19" s="7" t="e">
        <f>'[1]July 2015'!D232</f>
        <v>#REF!</v>
      </c>
      <c r="E19" s="7" t="e">
        <f>'[1]July 2015'!E232</f>
        <v>#REF!</v>
      </c>
      <c r="F19" s="8" t="e">
        <f>SUM(E19-#REF!)/#REF!</f>
        <v>#REF!</v>
      </c>
      <c r="G19" s="6">
        <v>861</v>
      </c>
      <c r="H19" s="9">
        <v>39736</v>
      </c>
      <c r="I19" s="10">
        <f>H19-L16</f>
        <v>5109</v>
      </c>
      <c r="J19" s="11">
        <f>I19/L16</f>
        <v>0.14754382418344067</v>
      </c>
      <c r="K19" s="14"/>
      <c r="L19" s="5"/>
    </row>
    <row r="20" spans="1:12" ht="18" customHeight="1" x14ac:dyDescent="0.3">
      <c r="A20" s="47">
        <v>15</v>
      </c>
      <c r="B20" s="41" t="s">
        <v>8</v>
      </c>
      <c r="C20" s="42">
        <v>9</v>
      </c>
      <c r="D20" s="42" t="e">
        <f>'[1]July 2015'!D263</f>
        <v>#REF!</v>
      </c>
      <c r="E20" s="42" t="e">
        <f>'[1]July 2015'!E263</f>
        <v>#REF!</v>
      </c>
      <c r="F20" s="43" t="e">
        <f>SUM(E20-#REF!)/#REF!</f>
        <v>#REF!</v>
      </c>
      <c r="G20" s="41">
        <v>812</v>
      </c>
      <c r="H20" s="44">
        <v>35846</v>
      </c>
      <c r="I20" s="45">
        <f>H20-L16</f>
        <v>1219</v>
      </c>
      <c r="J20" s="46">
        <f>I20/L16</f>
        <v>3.5203742744101423E-2</v>
      </c>
    </row>
    <row r="21" spans="1:12" ht="18" customHeight="1" x14ac:dyDescent="0.3">
      <c r="A21" s="32">
        <v>16</v>
      </c>
      <c r="B21" s="6" t="s">
        <v>147</v>
      </c>
      <c r="C21" s="7">
        <v>10</v>
      </c>
      <c r="D21" s="7" t="e">
        <f>'[1]July 2015'!D335</f>
        <v>#REF!</v>
      </c>
      <c r="E21" s="7" t="e">
        <f>'[1]July 2015'!E335</f>
        <v>#REF!</v>
      </c>
      <c r="F21" s="8" t="e">
        <f>SUM(E21-#REF!)/#REF!</f>
        <v>#REF!</v>
      </c>
      <c r="G21" s="6">
        <v>1051</v>
      </c>
      <c r="H21" s="9">
        <v>33113</v>
      </c>
      <c r="I21" s="10">
        <f>H21-L16</f>
        <v>-1514</v>
      </c>
      <c r="J21" s="11">
        <f>I21/L16</f>
        <v>-4.3723106246570595E-2</v>
      </c>
    </row>
    <row r="22" spans="1:12" ht="18" customHeight="1" x14ac:dyDescent="0.35">
      <c r="A22" s="47">
        <v>17</v>
      </c>
      <c r="B22" s="41" t="s">
        <v>148</v>
      </c>
      <c r="C22" s="42">
        <v>15</v>
      </c>
      <c r="D22" s="42" t="e">
        <f>'[1]July 2015'!D281</f>
        <v>#REF!</v>
      </c>
      <c r="E22" s="42" t="e">
        <f>'[1]July 2015'!E281</f>
        <v>#REF!</v>
      </c>
      <c r="F22" s="43" t="e">
        <f>SUM(E22-#REF!)/#REF!</f>
        <v>#REF!</v>
      </c>
      <c r="G22" s="41">
        <v>766</v>
      </c>
      <c r="H22" s="44">
        <v>29803</v>
      </c>
      <c r="I22" s="45">
        <f>H22-L16</f>
        <v>-4824</v>
      </c>
      <c r="J22" s="46">
        <f>I22/L16</f>
        <v>-0.13931325266410605</v>
      </c>
      <c r="K22" s="16"/>
    </row>
    <row r="23" spans="1:12" ht="18" customHeight="1" x14ac:dyDescent="0.35">
      <c r="A23" s="32">
        <v>18</v>
      </c>
      <c r="B23" s="6" t="s">
        <v>149</v>
      </c>
      <c r="C23" s="7">
        <v>16</v>
      </c>
      <c r="D23" s="7" t="e">
        <f>'[1]July 2015'!D300</f>
        <v>#REF!</v>
      </c>
      <c r="E23" s="7" t="e">
        <f>'[1]July 2015'!E300</f>
        <v>#REF!</v>
      </c>
      <c r="F23" s="8" t="e">
        <f>SUM(E23-#REF!)/#REF!</f>
        <v>#REF!</v>
      </c>
      <c r="G23" s="6">
        <v>906</v>
      </c>
      <c r="H23" s="9">
        <v>32029</v>
      </c>
      <c r="I23" s="10">
        <f>H23-L16</f>
        <v>-2598</v>
      </c>
      <c r="J23" s="11">
        <f>I23/L16</f>
        <v>-7.5028157218355623E-2</v>
      </c>
      <c r="K23" s="17"/>
    </row>
    <row r="24" spans="1:12" ht="18" customHeight="1" x14ac:dyDescent="0.35">
      <c r="A24" s="47">
        <v>19</v>
      </c>
      <c r="B24" s="41" t="s">
        <v>150</v>
      </c>
      <c r="C24" s="42">
        <v>18</v>
      </c>
      <c r="D24" s="42" t="e">
        <f>'[1]July 2015'!D318</f>
        <v>#REF!</v>
      </c>
      <c r="E24" s="42" t="e">
        <f>'[1]July 2015'!E318</f>
        <v>#REF!</v>
      </c>
      <c r="F24" s="43" t="e">
        <f>SUM(E24-#REF!)/#REF!</f>
        <v>#REF!</v>
      </c>
      <c r="G24" s="41">
        <v>1007</v>
      </c>
      <c r="H24" s="44">
        <v>33870</v>
      </c>
      <c r="I24" s="45">
        <f>H24-L16</f>
        <v>-757</v>
      </c>
      <c r="J24" s="46">
        <f>I24/L16</f>
        <v>-2.1861553123285297E-2</v>
      </c>
      <c r="K24" s="17"/>
    </row>
    <row r="25" spans="1:12" ht="18" customHeight="1" x14ac:dyDescent="0.35">
      <c r="A25" s="32">
        <v>20</v>
      </c>
      <c r="B25" s="6" t="s">
        <v>151</v>
      </c>
      <c r="C25" s="7">
        <v>19</v>
      </c>
      <c r="D25" s="7" t="e">
        <f>'[1]July 2015'!D249</f>
        <v>#REF!</v>
      </c>
      <c r="E25" s="7" t="e">
        <f>'[1]July 2015'!E249</f>
        <v>#REF!</v>
      </c>
      <c r="F25" s="8" t="e">
        <f>SUM(E25-#REF!)/#REF!</f>
        <v>#REF!</v>
      </c>
      <c r="G25" s="6">
        <v>997</v>
      </c>
      <c r="H25" s="9">
        <v>39038</v>
      </c>
      <c r="I25" s="10">
        <f>H25-L16</f>
        <v>4411</v>
      </c>
      <c r="J25" s="11">
        <f>I25/L16</f>
        <v>0.12738614376064922</v>
      </c>
      <c r="K25" s="17"/>
    </row>
    <row r="26" spans="1:12" ht="18" customHeight="1" x14ac:dyDescent="0.35">
      <c r="A26" s="47">
        <v>21</v>
      </c>
      <c r="B26" s="41" t="s">
        <v>152</v>
      </c>
      <c r="C26" s="42">
        <v>18</v>
      </c>
      <c r="D26" s="42" t="e">
        <f>'[1]July 2015'!D351</f>
        <v>#REF!</v>
      </c>
      <c r="E26" s="42" t="e">
        <f>'[1]July 2015'!E351</f>
        <v>#REF!</v>
      </c>
      <c r="F26" s="43" t="e">
        <f>SUM(E26-#REF!)/#REF!</f>
        <v>#REF!</v>
      </c>
      <c r="G26" s="41">
        <v>855</v>
      </c>
      <c r="H26" s="44">
        <v>30732</v>
      </c>
      <c r="I26" s="45">
        <f>H26-L16</f>
        <v>-3895</v>
      </c>
      <c r="J26" s="46">
        <f>I26/L16</f>
        <v>-0.11248447743090652</v>
      </c>
      <c r="K26" s="17"/>
    </row>
    <row r="27" spans="1:12" ht="18" customHeight="1" x14ac:dyDescent="0.35">
      <c r="A27" s="32">
        <v>22</v>
      </c>
      <c r="B27" s="6" t="s">
        <v>119</v>
      </c>
      <c r="C27" s="7">
        <v>15</v>
      </c>
      <c r="D27" s="7" t="e">
        <f>'[1]July 2015'!D377</f>
        <v>#REF!</v>
      </c>
      <c r="E27" s="7" t="e">
        <f>'[1]July 2015'!E377</f>
        <v>#REF!</v>
      </c>
      <c r="F27" s="8" t="e">
        <f>SUM(E27-#REF!)/#REF!</f>
        <v>#REF!</v>
      </c>
      <c r="G27" s="6">
        <v>879</v>
      </c>
      <c r="H27" s="9">
        <v>29555</v>
      </c>
      <c r="I27" s="10">
        <f>H27-L16</f>
        <v>-5072</v>
      </c>
      <c r="J27" s="11">
        <f>I27/L16</f>
        <v>-0.14647529384584285</v>
      </c>
      <c r="K27" s="17"/>
    </row>
    <row r="28" spans="1:12" s="6" customFormat="1" ht="18" customHeight="1" x14ac:dyDescent="0.3">
      <c r="A28" s="40">
        <v>23</v>
      </c>
      <c r="B28" s="41" t="s">
        <v>172</v>
      </c>
      <c r="C28" s="42">
        <v>21</v>
      </c>
      <c r="D28" s="42" t="e">
        <f>'[1]July 2015'!D375</f>
        <v>#REF!</v>
      </c>
      <c r="E28" s="42" t="e">
        <f>'[1]July 2015'!E375</f>
        <v>#REF!</v>
      </c>
      <c r="F28" s="43" t="e">
        <f>SUM(E28-#REF!)/#REF!</f>
        <v>#REF!</v>
      </c>
      <c r="G28" s="41">
        <v>879</v>
      </c>
      <c r="H28" s="44">
        <v>36260</v>
      </c>
      <c r="I28" s="45">
        <f>H28-L18</f>
        <v>-1302</v>
      </c>
      <c r="J28" s="46">
        <f>I28/L18</f>
        <v>-3.4662691017517705E-2</v>
      </c>
    </row>
    <row r="29" spans="1:12" s="6" customFormat="1" ht="18" customHeight="1" x14ac:dyDescent="0.3">
      <c r="A29" s="31">
        <v>24</v>
      </c>
      <c r="B29" s="6" t="s">
        <v>153</v>
      </c>
      <c r="C29" s="7">
        <v>26</v>
      </c>
      <c r="D29" s="7"/>
      <c r="E29" s="7"/>
      <c r="F29" s="8"/>
      <c r="H29" s="9">
        <v>36674</v>
      </c>
      <c r="I29" s="10">
        <f>H29-L18</f>
        <v>-888</v>
      </c>
      <c r="J29" s="11">
        <f>I29/L18</f>
        <v>-2.3640913689366914E-2</v>
      </c>
    </row>
    <row r="30" spans="1:12" s="6" customFormat="1" ht="18" customHeight="1" x14ac:dyDescent="0.3">
      <c r="A30" s="40">
        <v>25</v>
      </c>
      <c r="B30" s="41" t="s">
        <v>154</v>
      </c>
      <c r="C30" s="42">
        <v>30</v>
      </c>
      <c r="D30" s="42"/>
      <c r="E30" s="42"/>
      <c r="F30" s="43"/>
      <c r="G30" s="41"/>
      <c r="H30" s="44">
        <v>40147</v>
      </c>
      <c r="I30" s="45">
        <f>H30-L18</f>
        <v>2585</v>
      </c>
      <c r="J30" s="46">
        <f>I30/L18</f>
        <v>6.8819551674564716E-2</v>
      </c>
    </row>
    <row r="31" spans="1:12" s="6" customFormat="1" ht="18" customHeight="1" x14ac:dyDescent="0.3">
      <c r="A31" s="31">
        <v>26</v>
      </c>
      <c r="B31" s="6" t="s">
        <v>155</v>
      </c>
      <c r="C31" s="7">
        <v>22</v>
      </c>
      <c r="D31" s="7" t="e">
        <f>'[1]July 2015'!D226</f>
        <v>#REF!</v>
      </c>
      <c r="E31" s="7" t="e">
        <f>'[1]July 2015'!E226</f>
        <v>#REF!</v>
      </c>
      <c r="F31" s="8" t="e">
        <f>SUM(E31-#REF!)/#REF!</f>
        <v>#REF!</v>
      </c>
      <c r="G31" s="6">
        <v>1074</v>
      </c>
      <c r="H31" s="9">
        <v>39885</v>
      </c>
      <c r="I31" s="10">
        <f>H31-L18</f>
        <v>2323</v>
      </c>
      <c r="J31" s="11">
        <f>I31/L18</f>
        <v>6.1844417230179437E-2</v>
      </c>
      <c r="K31" s="18"/>
    </row>
    <row r="32" spans="1:12" s="6" customFormat="1" ht="18" customHeight="1" x14ac:dyDescent="0.3">
      <c r="A32" s="40">
        <v>27</v>
      </c>
      <c r="B32" s="41" t="s">
        <v>156</v>
      </c>
      <c r="C32" s="42">
        <v>14</v>
      </c>
      <c r="D32" s="42" t="e">
        <f>'[1]July 2015'!D242</f>
        <v>#REF!</v>
      </c>
      <c r="E32" s="42" t="e">
        <f>'[1]July 2015'!E242</f>
        <v>#REF!</v>
      </c>
      <c r="F32" s="43" t="e">
        <f>SUM(E32-#REF!)/#REF!</f>
        <v>#REF!</v>
      </c>
      <c r="G32" s="41">
        <v>861</v>
      </c>
      <c r="H32" s="44">
        <v>37035</v>
      </c>
      <c r="I32" s="45">
        <f>H32-L18</f>
        <v>-527</v>
      </c>
      <c r="J32" s="46">
        <f>I32/L18</f>
        <v>-1.4030136840423833E-2</v>
      </c>
      <c r="K32" s="18"/>
    </row>
    <row r="33" spans="1:11" s="6" customFormat="1" ht="18" customHeight="1" x14ac:dyDescent="0.3">
      <c r="A33" s="31">
        <v>28</v>
      </c>
      <c r="B33" s="6" t="s">
        <v>157</v>
      </c>
      <c r="C33" s="7">
        <v>17</v>
      </c>
      <c r="D33" s="7" t="e">
        <f>'[1]July 2015'!D273</f>
        <v>#REF!</v>
      </c>
      <c r="E33" s="7" t="e">
        <f>'[1]July 2015'!E273</f>
        <v>#REF!</v>
      </c>
      <c r="F33" s="8" t="e">
        <f>SUM(E33-#REF!)/#REF!</f>
        <v>#REF!</v>
      </c>
      <c r="G33" s="6">
        <v>812</v>
      </c>
      <c r="H33" s="9">
        <v>38569</v>
      </c>
      <c r="I33" s="10">
        <f>H33-L18</f>
        <v>1007</v>
      </c>
      <c r="J33" s="11">
        <f>I33/L18</f>
        <v>2.6809009104946487E-2</v>
      </c>
      <c r="K33" s="18"/>
    </row>
    <row r="34" spans="1:11" s="6" customFormat="1" ht="18" customHeight="1" x14ac:dyDescent="0.3">
      <c r="A34" s="40">
        <v>29</v>
      </c>
      <c r="B34" s="41" t="s">
        <v>158</v>
      </c>
      <c r="C34" s="42">
        <v>17</v>
      </c>
      <c r="D34" s="42" t="e">
        <f>'[1]July 2015'!D345</f>
        <v>#REF!</v>
      </c>
      <c r="E34" s="42" t="e">
        <f>'[1]July 2015'!E345</f>
        <v>#REF!</v>
      </c>
      <c r="F34" s="43" t="e">
        <f>SUM(E34-#REF!)/#REF!</f>
        <v>#REF!</v>
      </c>
      <c r="G34" s="41">
        <v>1051</v>
      </c>
      <c r="H34" s="44">
        <v>38588</v>
      </c>
      <c r="I34" s="45">
        <f>H34-L18</f>
        <v>1026</v>
      </c>
      <c r="J34" s="46">
        <f>I34/L18</f>
        <v>2.7314839465417177E-2</v>
      </c>
      <c r="K34" s="18"/>
    </row>
    <row r="35" spans="1:11" s="6" customFormat="1" ht="18" customHeight="1" x14ac:dyDescent="0.3">
      <c r="A35" s="31">
        <v>30</v>
      </c>
      <c r="B35" s="6" t="s">
        <v>159</v>
      </c>
      <c r="C35" s="7">
        <v>14</v>
      </c>
      <c r="D35" s="7" t="e">
        <f>'[1]July 2015'!D291</f>
        <v>#REF!</v>
      </c>
      <c r="E35" s="7" t="e">
        <f>'[1]July 2015'!E291</f>
        <v>#REF!</v>
      </c>
      <c r="F35" s="8" t="e">
        <f>SUM(E35-#REF!)/#REF!</f>
        <v>#REF!</v>
      </c>
      <c r="G35" s="6">
        <v>766</v>
      </c>
      <c r="H35" s="9">
        <v>37143</v>
      </c>
      <c r="I35" s="10">
        <f>H35-L18</f>
        <v>-419</v>
      </c>
      <c r="J35" s="11">
        <f>I35/L18</f>
        <v>-1.1154890580906235E-2</v>
      </c>
      <c r="K35" s="19"/>
    </row>
    <row r="36" spans="1:11" s="6" customFormat="1" ht="18" customHeight="1" x14ac:dyDescent="0.3">
      <c r="A36" s="40">
        <v>31</v>
      </c>
      <c r="B36" s="41" t="s">
        <v>160</v>
      </c>
      <c r="C36" s="42">
        <v>17</v>
      </c>
      <c r="D36" s="42" t="e">
        <f>'[1]July 2015'!D310</f>
        <v>#REF!</v>
      </c>
      <c r="E36" s="42" t="e">
        <f>'[1]July 2015'!E310</f>
        <v>#REF!</v>
      </c>
      <c r="F36" s="43" t="e">
        <f>SUM(E36-#REF!)/#REF!</f>
        <v>#REF!</v>
      </c>
      <c r="G36" s="41">
        <v>906</v>
      </c>
      <c r="H36" s="44">
        <v>35944</v>
      </c>
      <c r="I36" s="45">
        <f>H36-L18</f>
        <v>-1618</v>
      </c>
      <c r="J36" s="46">
        <f>I36/L18</f>
        <v>-4.3075448591661784E-2</v>
      </c>
    </row>
    <row r="37" spans="1:11" s="6" customFormat="1" ht="18" customHeight="1" x14ac:dyDescent="0.3">
      <c r="A37" s="31">
        <v>32</v>
      </c>
      <c r="B37" s="6" t="s">
        <v>161</v>
      </c>
      <c r="C37" s="7">
        <v>24</v>
      </c>
      <c r="D37" s="7" t="e">
        <f>'[1]July 2015'!D328</f>
        <v>#REF!</v>
      </c>
      <c r="E37" s="7" t="e">
        <f>'[1]July 2015'!E328</f>
        <v>#REF!</v>
      </c>
      <c r="F37" s="8" t="e">
        <f>SUM(E37-#REF!)/#REF!</f>
        <v>#REF!</v>
      </c>
      <c r="G37" s="6">
        <v>1007</v>
      </c>
      <c r="H37" s="9">
        <v>38201</v>
      </c>
      <c r="I37" s="10">
        <f>H37-L18</f>
        <v>639</v>
      </c>
      <c r="J37" s="11">
        <f>I37/L18</f>
        <v>1.7011873702145786E-2</v>
      </c>
    </row>
    <row r="38" spans="1:11" s="6" customFormat="1" ht="18" customHeight="1" x14ac:dyDescent="0.3">
      <c r="A38" s="40">
        <v>33</v>
      </c>
      <c r="B38" s="41" t="s">
        <v>162</v>
      </c>
      <c r="C38" s="42">
        <v>14</v>
      </c>
      <c r="D38" s="42" t="e">
        <f>'[1]July 2015'!D259</f>
        <v>#REF!</v>
      </c>
      <c r="E38" s="42" t="e">
        <f>'[1]July 2015'!E259</f>
        <v>#REF!</v>
      </c>
      <c r="F38" s="43" t="e">
        <f>SUM(E38-#REF!)/#REF!</f>
        <v>#REF!</v>
      </c>
      <c r="G38" s="41">
        <v>997</v>
      </c>
      <c r="H38" s="44">
        <v>37102</v>
      </c>
      <c r="I38" s="45">
        <f>H38-L18</f>
        <v>-460</v>
      </c>
      <c r="J38" s="46">
        <f>I38/L18</f>
        <v>-1.2246419253500878E-2</v>
      </c>
    </row>
    <row r="39" spans="1:11" s="6" customFormat="1" ht="18" customHeight="1" x14ac:dyDescent="0.3">
      <c r="A39" s="33">
        <v>34</v>
      </c>
      <c r="B39" s="34" t="s">
        <v>163</v>
      </c>
      <c r="C39" s="35">
        <v>15</v>
      </c>
      <c r="D39" s="35" t="e">
        <f>'[1]July 2015'!D361</f>
        <v>#REF!</v>
      </c>
      <c r="E39" s="35" t="e">
        <f>'[1]July 2015'!E361</f>
        <v>#REF!</v>
      </c>
      <c r="F39" s="36" t="e">
        <f>SUM(E39-#REF!)/#REF!</f>
        <v>#REF!</v>
      </c>
      <c r="G39" s="34">
        <v>855</v>
      </c>
      <c r="H39" s="37">
        <v>35198</v>
      </c>
      <c r="I39" s="38">
        <f>H39-L18</f>
        <v>-2364</v>
      </c>
      <c r="J39" s="39">
        <f>I39/L18</f>
        <v>-6.2935945902774085E-2</v>
      </c>
    </row>
    <row r="40" spans="1:11" ht="26.25" customHeight="1" x14ac:dyDescent="0.3">
      <c r="A40" s="20"/>
      <c r="B40" s="21" t="s">
        <v>6</v>
      </c>
      <c r="C40" s="25">
        <f>SUM(C6:C39)</f>
        <v>535</v>
      </c>
      <c r="D40" s="22"/>
      <c r="E40" s="22"/>
      <c r="F40" s="22"/>
      <c r="G40" s="22"/>
      <c r="H40" s="23">
        <f>SUM(H6:H39)</f>
        <v>1207913</v>
      </c>
      <c r="I40" s="22"/>
      <c r="J40" s="22"/>
    </row>
    <row r="41" spans="1:11" ht="13.8" x14ac:dyDescent="0.3">
      <c r="A41" s="20"/>
      <c r="B41" s="22"/>
      <c r="C41" s="22"/>
      <c r="D41" s="22"/>
      <c r="E41" s="22"/>
      <c r="F41" s="22"/>
      <c r="G41" s="22"/>
      <c r="H41" s="22"/>
      <c r="I41" s="22"/>
      <c r="J41" s="22"/>
    </row>
  </sheetData>
  <conditionalFormatting sqref="F6:F17">
    <cfRule type="cellIs" dxfId="11" priority="12" stopIfTrue="1" operator="lessThan">
      <formula>0</formula>
    </cfRule>
  </conditionalFormatting>
  <conditionalFormatting sqref="J6">
    <cfRule type="cellIs" dxfId="10" priority="11" operator="lessThan">
      <formula>0</formula>
    </cfRule>
  </conditionalFormatting>
  <conditionalFormatting sqref="F18:F27">
    <cfRule type="cellIs" dxfId="9" priority="10" stopIfTrue="1" operator="lessThan">
      <formula>0</formula>
    </cfRule>
  </conditionalFormatting>
  <conditionalFormatting sqref="F31:F39">
    <cfRule type="cellIs" dxfId="8" priority="9" stopIfTrue="1" operator="lessThan">
      <formula>0</formula>
    </cfRule>
  </conditionalFormatting>
  <conditionalFormatting sqref="J31:J39">
    <cfRule type="cellIs" dxfId="7" priority="8" operator="lessThan">
      <formula>0</formula>
    </cfRule>
  </conditionalFormatting>
  <conditionalFormatting sqref="J7:J17">
    <cfRule type="cellIs" dxfId="6" priority="7" operator="lessThan">
      <formula>0</formula>
    </cfRule>
  </conditionalFormatting>
  <conditionalFormatting sqref="J18">
    <cfRule type="cellIs" dxfId="5" priority="6" operator="lessThan">
      <formula>0</formula>
    </cfRule>
  </conditionalFormatting>
  <conditionalFormatting sqref="J19:J27">
    <cfRule type="cellIs" dxfId="4" priority="5" operator="lessThan">
      <formula>0</formula>
    </cfRule>
  </conditionalFormatting>
  <conditionalFormatting sqref="F28">
    <cfRule type="cellIs" dxfId="3" priority="4" stopIfTrue="1" operator="lessThan">
      <formula>0</formula>
    </cfRule>
  </conditionalFormatting>
  <conditionalFormatting sqref="J28">
    <cfRule type="cellIs" dxfId="2" priority="3" operator="lessThan">
      <formula>0</formula>
    </cfRule>
  </conditionalFormatting>
  <conditionalFormatting sqref="J29:J30">
    <cfRule type="cellIs" dxfId="1" priority="1" operator="lessThan">
      <formula>0</formula>
    </cfRule>
  </conditionalFormatting>
  <conditionalFormatting sqref="F29:F30">
    <cfRule type="cellIs" dxfId="0" priority="2" stopIfTrue="1" operator="lessThan">
      <formula>0</formula>
    </cfRule>
  </conditionalFormatting>
  <pageMargins left="0.7" right="0.7" top="0.75" bottom="0.75" header="0.3" footer="0.3"/>
  <pageSetup scale="7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3"/>
  <sheetViews>
    <sheetView tabSelected="1" zoomScaleNormal="100" zoomScaleSheetLayoutView="100" workbookViewId="0">
      <selection activeCell="A498" sqref="A498"/>
    </sheetView>
  </sheetViews>
  <sheetFormatPr defaultColWidth="8.77734375" defaultRowHeight="13.2" x14ac:dyDescent="0.25"/>
  <cols>
    <col min="1" max="1" width="8.77734375" style="2"/>
    <col min="5" max="5" width="10.109375" customWidth="1"/>
  </cols>
  <sheetData>
    <row r="1" spans="1:12" x14ac:dyDescent="0.25">
      <c r="D1" s="2" t="s">
        <v>122</v>
      </c>
      <c r="L1" s="3" t="s">
        <v>175</v>
      </c>
    </row>
    <row r="2" spans="1:12" x14ac:dyDescent="0.25">
      <c r="D2" s="1"/>
      <c r="F2" s="2" t="s">
        <v>166</v>
      </c>
    </row>
    <row r="4" spans="1:12" x14ac:dyDescent="0.25">
      <c r="B4" s="2"/>
      <c r="C4" s="2"/>
      <c r="D4" s="2"/>
      <c r="E4" s="2"/>
      <c r="F4" s="2"/>
      <c r="G4" s="2"/>
    </row>
    <row r="5" spans="1:12" x14ac:dyDescent="0.25">
      <c r="A5" s="26"/>
      <c r="B5" s="26"/>
      <c r="C5" s="26"/>
      <c r="D5" s="26" t="s">
        <v>7</v>
      </c>
      <c r="E5" s="26" t="s">
        <v>0</v>
      </c>
      <c r="F5" s="26"/>
      <c r="G5" s="26"/>
      <c r="H5" s="27"/>
      <c r="I5" s="27"/>
    </row>
    <row r="6" spans="1:12" x14ac:dyDescent="0.25">
      <c r="A6" s="28" t="s">
        <v>2</v>
      </c>
      <c r="B6" s="29"/>
      <c r="C6" s="29" t="s">
        <v>3</v>
      </c>
      <c r="D6" s="29" t="s">
        <v>4</v>
      </c>
      <c r="E6" s="29" t="s">
        <v>5</v>
      </c>
      <c r="F6" s="29"/>
      <c r="G6" s="29" t="s">
        <v>167</v>
      </c>
      <c r="H6" s="30"/>
      <c r="I6" s="28" t="s">
        <v>6</v>
      </c>
    </row>
    <row r="7" spans="1:12" x14ac:dyDescent="0.25">
      <c r="A7" s="2">
        <v>1</v>
      </c>
      <c r="C7">
        <v>2500</v>
      </c>
      <c r="D7">
        <v>67</v>
      </c>
      <c r="E7">
        <v>2261</v>
      </c>
      <c r="G7" t="s">
        <v>10</v>
      </c>
    </row>
    <row r="8" spans="1:12" x14ac:dyDescent="0.25">
      <c r="C8">
        <v>2510</v>
      </c>
      <c r="D8">
        <v>69</v>
      </c>
      <c r="E8">
        <v>2536</v>
      </c>
    </row>
    <row r="9" spans="1:12" x14ac:dyDescent="0.25">
      <c r="C9">
        <v>2520</v>
      </c>
      <c r="D9">
        <v>79</v>
      </c>
      <c r="E9">
        <v>2264</v>
      </c>
    </row>
    <row r="10" spans="1:12" x14ac:dyDescent="0.25">
      <c r="C10">
        <v>2530</v>
      </c>
      <c r="D10">
        <v>66</v>
      </c>
      <c r="E10">
        <v>2371</v>
      </c>
    </row>
    <row r="11" spans="1:12" x14ac:dyDescent="0.25">
      <c r="C11">
        <v>2540</v>
      </c>
      <c r="D11">
        <v>42</v>
      </c>
      <c r="E11">
        <v>1122</v>
      </c>
    </row>
    <row r="12" spans="1:12" x14ac:dyDescent="0.25">
      <c r="C12">
        <v>2550</v>
      </c>
      <c r="D12">
        <v>51</v>
      </c>
      <c r="E12">
        <v>1705</v>
      </c>
    </row>
    <row r="13" spans="1:12" x14ac:dyDescent="0.25">
      <c r="C13">
        <v>2560</v>
      </c>
      <c r="D13">
        <v>56</v>
      </c>
      <c r="E13">
        <v>2094</v>
      </c>
    </row>
    <row r="14" spans="1:12" x14ac:dyDescent="0.25">
      <c r="C14">
        <v>2800</v>
      </c>
      <c r="D14">
        <v>50</v>
      </c>
      <c r="E14">
        <v>1622</v>
      </c>
    </row>
    <row r="15" spans="1:12" x14ac:dyDescent="0.25">
      <c r="C15">
        <v>2830</v>
      </c>
      <c r="D15">
        <v>40</v>
      </c>
      <c r="E15">
        <v>1173</v>
      </c>
    </row>
    <row r="16" spans="1:12" x14ac:dyDescent="0.25">
      <c r="C16">
        <v>3271</v>
      </c>
      <c r="D16">
        <v>59</v>
      </c>
      <c r="E16">
        <v>1025</v>
      </c>
      <c r="G16" t="s">
        <v>74</v>
      </c>
    </row>
    <row r="17" spans="1:9" x14ac:dyDescent="0.25">
      <c r="C17">
        <v>3272</v>
      </c>
      <c r="D17">
        <v>119</v>
      </c>
      <c r="E17">
        <v>2133</v>
      </c>
    </row>
    <row r="18" spans="1:9" x14ac:dyDescent="0.25">
      <c r="C18">
        <v>3281</v>
      </c>
      <c r="D18">
        <v>193</v>
      </c>
      <c r="E18">
        <v>5332</v>
      </c>
    </row>
    <row r="19" spans="1:9" x14ac:dyDescent="0.25">
      <c r="C19">
        <v>3282</v>
      </c>
      <c r="D19">
        <v>118</v>
      </c>
      <c r="E19">
        <v>3237</v>
      </c>
    </row>
    <row r="20" spans="1:9" x14ac:dyDescent="0.25">
      <c r="C20">
        <v>3410</v>
      </c>
      <c r="D20">
        <v>59</v>
      </c>
      <c r="E20">
        <v>1154</v>
      </c>
    </row>
    <row r="21" spans="1:9" x14ac:dyDescent="0.25">
      <c r="C21">
        <v>3420</v>
      </c>
      <c r="D21">
        <v>55</v>
      </c>
      <c r="E21">
        <v>1111</v>
      </c>
    </row>
    <row r="22" spans="1:9" x14ac:dyDescent="0.25">
      <c r="B22" s="2" t="s">
        <v>6</v>
      </c>
      <c r="C22" s="2">
        <f>COUNT(C7:C21)</f>
        <v>15</v>
      </c>
      <c r="D22" s="2">
        <f>SUM(D7:D21)</f>
        <v>1123</v>
      </c>
      <c r="E22" s="2">
        <f>SUM(E7:E21)</f>
        <v>31140</v>
      </c>
      <c r="F22" s="2"/>
      <c r="G22" s="2"/>
      <c r="H22" s="2"/>
      <c r="I22" s="2">
        <f>E22</f>
        <v>31140</v>
      </c>
    </row>
    <row r="24" spans="1:9" x14ac:dyDescent="0.25">
      <c r="A24" s="2">
        <v>2</v>
      </c>
      <c r="C24">
        <v>2570</v>
      </c>
      <c r="D24">
        <v>51</v>
      </c>
      <c r="E24">
        <v>1606</v>
      </c>
      <c r="G24" t="s">
        <v>75</v>
      </c>
    </row>
    <row r="25" spans="1:9" x14ac:dyDescent="0.25">
      <c r="C25">
        <v>2580</v>
      </c>
      <c r="D25">
        <v>70</v>
      </c>
      <c r="E25">
        <v>3017</v>
      </c>
      <c r="G25" t="s">
        <v>76</v>
      </c>
    </row>
    <row r="26" spans="1:9" x14ac:dyDescent="0.25">
      <c r="C26">
        <v>2590</v>
      </c>
      <c r="D26">
        <v>57</v>
      </c>
      <c r="E26">
        <v>2050</v>
      </c>
    </row>
    <row r="27" spans="1:9" x14ac:dyDescent="0.25">
      <c r="C27">
        <v>2600</v>
      </c>
      <c r="D27">
        <v>55</v>
      </c>
      <c r="E27">
        <v>1957</v>
      </c>
    </row>
    <row r="28" spans="1:9" x14ac:dyDescent="0.25">
      <c r="C28">
        <v>2610</v>
      </c>
      <c r="D28">
        <v>65</v>
      </c>
      <c r="E28">
        <v>2615</v>
      </c>
    </row>
    <row r="29" spans="1:9" x14ac:dyDescent="0.25">
      <c r="C29">
        <v>2620</v>
      </c>
      <c r="D29">
        <v>79</v>
      </c>
      <c r="E29">
        <v>2954</v>
      </c>
    </row>
    <row r="30" spans="1:9" x14ac:dyDescent="0.25">
      <c r="C30">
        <v>2750</v>
      </c>
      <c r="D30">
        <v>100</v>
      </c>
      <c r="E30">
        <v>4805</v>
      </c>
    </row>
    <row r="31" spans="1:9" x14ac:dyDescent="0.25">
      <c r="C31">
        <v>2760</v>
      </c>
      <c r="D31">
        <v>83</v>
      </c>
      <c r="E31">
        <v>4743</v>
      </c>
    </row>
    <row r="32" spans="1:9" x14ac:dyDescent="0.25">
      <c r="C32">
        <v>2770</v>
      </c>
      <c r="D32">
        <v>73</v>
      </c>
      <c r="E32">
        <v>2554</v>
      </c>
    </row>
    <row r="33" spans="1:9" x14ac:dyDescent="0.25">
      <c r="C33">
        <v>2780</v>
      </c>
      <c r="D33">
        <v>65</v>
      </c>
      <c r="E33">
        <v>2308</v>
      </c>
    </row>
    <row r="34" spans="1:9" x14ac:dyDescent="0.25">
      <c r="C34">
        <v>2790</v>
      </c>
      <c r="D34">
        <v>83</v>
      </c>
      <c r="E34">
        <v>2732</v>
      </c>
    </row>
    <row r="35" spans="1:9" x14ac:dyDescent="0.25">
      <c r="C35">
        <v>2820</v>
      </c>
      <c r="D35">
        <v>56</v>
      </c>
      <c r="E35">
        <v>1939</v>
      </c>
    </row>
    <row r="36" spans="1:9" x14ac:dyDescent="0.25">
      <c r="C36">
        <v>2840</v>
      </c>
      <c r="D36">
        <v>46</v>
      </c>
      <c r="E36">
        <v>2058</v>
      </c>
    </row>
    <row r="37" spans="1:9" x14ac:dyDescent="0.25">
      <c r="B37" s="2" t="s">
        <v>6</v>
      </c>
      <c r="C37" s="2">
        <f>COUNT(C24:C36)</f>
        <v>13</v>
      </c>
      <c r="D37" s="2">
        <f>SUM(D24:D36)</f>
        <v>883</v>
      </c>
      <c r="E37" s="2">
        <f>SUM(E24:E36)</f>
        <v>35338</v>
      </c>
      <c r="F37" s="2"/>
      <c r="G37" s="2"/>
      <c r="H37" s="2"/>
      <c r="I37" s="2">
        <f>E37</f>
        <v>35338</v>
      </c>
    </row>
    <row r="39" spans="1:9" x14ac:dyDescent="0.25">
      <c r="A39" s="2">
        <v>3</v>
      </c>
      <c r="C39">
        <v>2630</v>
      </c>
      <c r="D39">
        <v>77</v>
      </c>
      <c r="E39">
        <v>3075</v>
      </c>
      <c r="G39" t="s">
        <v>11</v>
      </c>
    </row>
    <row r="40" spans="1:9" x14ac:dyDescent="0.25">
      <c r="C40">
        <v>2640</v>
      </c>
      <c r="D40">
        <v>70</v>
      </c>
      <c r="E40">
        <v>1865</v>
      </c>
    </row>
    <row r="41" spans="1:9" x14ac:dyDescent="0.25">
      <c r="C41">
        <v>2650</v>
      </c>
      <c r="D41">
        <v>97</v>
      </c>
      <c r="E41">
        <v>4588</v>
      </c>
    </row>
    <row r="42" spans="1:9" x14ac:dyDescent="0.25">
      <c r="C42">
        <v>2660</v>
      </c>
      <c r="D42">
        <v>81</v>
      </c>
      <c r="E42">
        <v>3576</v>
      </c>
    </row>
    <row r="43" spans="1:9" x14ac:dyDescent="0.25">
      <c r="C43">
        <v>2670</v>
      </c>
      <c r="D43">
        <v>74</v>
      </c>
      <c r="E43">
        <v>2951</v>
      </c>
    </row>
    <row r="44" spans="1:9" x14ac:dyDescent="0.25">
      <c r="C44">
        <v>2680</v>
      </c>
      <c r="D44">
        <v>75</v>
      </c>
      <c r="E44">
        <v>2831</v>
      </c>
    </row>
    <row r="45" spans="1:9" x14ac:dyDescent="0.25">
      <c r="C45">
        <v>2690</v>
      </c>
      <c r="D45">
        <v>66</v>
      </c>
      <c r="E45">
        <v>3050</v>
      </c>
    </row>
    <row r="46" spans="1:9" x14ac:dyDescent="0.25">
      <c r="C46">
        <v>2700</v>
      </c>
      <c r="D46">
        <v>61</v>
      </c>
      <c r="E46">
        <v>3118</v>
      </c>
    </row>
    <row r="47" spans="1:9" x14ac:dyDescent="0.25">
      <c r="C47">
        <v>2710</v>
      </c>
      <c r="D47">
        <v>73</v>
      </c>
      <c r="E47">
        <v>3282</v>
      </c>
    </row>
    <row r="48" spans="1:9" x14ac:dyDescent="0.25">
      <c r="C48">
        <v>2720</v>
      </c>
      <c r="D48">
        <v>74</v>
      </c>
      <c r="E48">
        <v>2355</v>
      </c>
    </row>
    <row r="49" spans="1:9" x14ac:dyDescent="0.25">
      <c r="C49">
        <v>2730</v>
      </c>
      <c r="D49">
        <v>65</v>
      </c>
      <c r="E49">
        <v>2336</v>
      </c>
    </row>
    <row r="50" spans="1:9" x14ac:dyDescent="0.25">
      <c r="C50">
        <v>2740</v>
      </c>
      <c r="D50">
        <v>57</v>
      </c>
      <c r="E50">
        <v>2206</v>
      </c>
    </row>
    <row r="51" spans="1:9" x14ac:dyDescent="0.25">
      <c r="B51" s="2" t="s">
        <v>6</v>
      </c>
      <c r="C51" s="2">
        <f>COUNT(C39:C50)</f>
        <v>12</v>
      </c>
      <c r="D51" s="2">
        <f>SUM(D39:D50)</f>
        <v>870</v>
      </c>
      <c r="E51" s="2">
        <f>SUM(E39:E50)</f>
        <v>35233</v>
      </c>
      <c r="F51" s="2"/>
      <c r="G51" s="2"/>
      <c r="H51" s="2"/>
      <c r="I51" s="2">
        <f>E51</f>
        <v>35233</v>
      </c>
    </row>
    <row r="53" spans="1:9" x14ac:dyDescent="0.25">
      <c r="A53" s="2">
        <v>4</v>
      </c>
      <c r="C53">
        <v>3011</v>
      </c>
      <c r="D53">
        <v>72</v>
      </c>
      <c r="E53">
        <v>2949</v>
      </c>
      <c r="G53" t="s">
        <v>173</v>
      </c>
    </row>
    <row r="54" spans="1:9" x14ac:dyDescent="0.25">
      <c r="C54">
        <v>3012</v>
      </c>
      <c r="D54">
        <v>77</v>
      </c>
      <c r="E54">
        <v>3270</v>
      </c>
    </row>
    <row r="55" spans="1:9" x14ac:dyDescent="0.25">
      <c r="C55">
        <v>3040</v>
      </c>
      <c r="D55">
        <v>94</v>
      </c>
      <c r="E55">
        <v>2189</v>
      </c>
    </row>
    <row r="56" spans="1:9" x14ac:dyDescent="0.25">
      <c r="C56">
        <v>3051</v>
      </c>
      <c r="D56">
        <v>65</v>
      </c>
      <c r="E56">
        <v>2437</v>
      </c>
    </row>
    <row r="57" spans="1:9" x14ac:dyDescent="0.25">
      <c r="C57">
        <v>3052</v>
      </c>
      <c r="D57">
        <v>67</v>
      </c>
      <c r="E57">
        <v>3506</v>
      </c>
    </row>
    <row r="58" spans="1:9" x14ac:dyDescent="0.25">
      <c r="C58">
        <v>3053</v>
      </c>
      <c r="D58">
        <v>61</v>
      </c>
      <c r="E58">
        <v>2402</v>
      </c>
    </row>
    <row r="59" spans="1:9" x14ac:dyDescent="0.25">
      <c r="C59">
        <v>3060</v>
      </c>
      <c r="D59">
        <v>96</v>
      </c>
      <c r="E59">
        <v>3783</v>
      </c>
    </row>
    <row r="60" spans="1:9" x14ac:dyDescent="0.25">
      <c r="C60">
        <v>3070</v>
      </c>
      <c r="D60">
        <v>109</v>
      </c>
      <c r="E60">
        <v>3107</v>
      </c>
    </row>
    <row r="61" spans="1:9" x14ac:dyDescent="0.25">
      <c r="C61">
        <v>3080</v>
      </c>
      <c r="D61">
        <v>75</v>
      </c>
      <c r="E61">
        <v>3121</v>
      </c>
    </row>
    <row r="62" spans="1:9" x14ac:dyDescent="0.25">
      <c r="C62">
        <v>3090</v>
      </c>
      <c r="D62">
        <v>81</v>
      </c>
      <c r="E62">
        <v>2123</v>
      </c>
    </row>
    <row r="63" spans="1:9" x14ac:dyDescent="0.25">
      <c r="C63">
        <v>3141</v>
      </c>
      <c r="D63">
        <v>80</v>
      </c>
      <c r="E63">
        <v>4741</v>
      </c>
    </row>
    <row r="64" spans="1:9" x14ac:dyDescent="0.25">
      <c r="C64">
        <v>3142</v>
      </c>
      <c r="D64">
        <v>78</v>
      </c>
      <c r="E64">
        <v>2934</v>
      </c>
    </row>
    <row r="65" spans="1:9" s="2" customFormat="1" x14ac:dyDescent="0.25">
      <c r="B65" s="2" t="s">
        <v>6</v>
      </c>
      <c r="C65" s="2">
        <f>COUNT(C53:C64)</f>
        <v>12</v>
      </c>
      <c r="D65" s="2">
        <f>SUM(D53:D64)</f>
        <v>955</v>
      </c>
      <c r="E65" s="2">
        <f>SUM(E53:E64)</f>
        <v>36562</v>
      </c>
      <c r="I65" s="2">
        <f>E65</f>
        <v>36562</v>
      </c>
    </row>
    <row r="67" spans="1:9" x14ac:dyDescent="0.25">
      <c r="A67" s="2">
        <v>5</v>
      </c>
      <c r="C67">
        <v>2981</v>
      </c>
      <c r="D67">
        <v>109</v>
      </c>
      <c r="E67">
        <v>4302</v>
      </c>
      <c r="G67" t="s">
        <v>77</v>
      </c>
    </row>
    <row r="68" spans="1:9" x14ac:dyDescent="0.25">
      <c r="C68">
        <v>2982</v>
      </c>
      <c r="D68">
        <v>63</v>
      </c>
      <c r="E68">
        <v>2738</v>
      </c>
    </row>
    <row r="69" spans="1:9" x14ac:dyDescent="0.25">
      <c r="C69">
        <v>3000</v>
      </c>
      <c r="D69">
        <v>114</v>
      </c>
      <c r="E69">
        <v>4637</v>
      </c>
    </row>
    <row r="70" spans="1:9" x14ac:dyDescent="0.25">
      <c r="C70">
        <v>3201</v>
      </c>
      <c r="D70">
        <v>138</v>
      </c>
      <c r="E70">
        <v>5086</v>
      </c>
    </row>
    <row r="71" spans="1:9" x14ac:dyDescent="0.25">
      <c r="C71">
        <v>3202</v>
      </c>
      <c r="D71">
        <v>129</v>
      </c>
      <c r="E71">
        <v>4788</v>
      </c>
    </row>
    <row r="72" spans="1:9" x14ac:dyDescent="0.25">
      <c r="C72">
        <v>3211</v>
      </c>
      <c r="D72">
        <v>134</v>
      </c>
      <c r="E72">
        <v>4141</v>
      </c>
    </row>
    <row r="73" spans="1:9" x14ac:dyDescent="0.25">
      <c r="C73">
        <v>3212</v>
      </c>
      <c r="D73">
        <v>96</v>
      </c>
      <c r="E73">
        <v>3749</v>
      </c>
    </row>
    <row r="74" spans="1:9" x14ac:dyDescent="0.25">
      <c r="C74">
        <v>3220</v>
      </c>
      <c r="D74">
        <v>75</v>
      </c>
      <c r="E74">
        <v>1909</v>
      </c>
    </row>
    <row r="75" spans="1:9" x14ac:dyDescent="0.25">
      <c r="C75">
        <v>3230</v>
      </c>
      <c r="D75">
        <v>147</v>
      </c>
      <c r="E75">
        <v>5786</v>
      </c>
    </row>
    <row r="76" spans="1:9" s="2" customFormat="1" x14ac:dyDescent="0.25">
      <c r="B76" s="2" t="s">
        <v>6</v>
      </c>
      <c r="C76" s="2">
        <f>COUNT(C67:C75)</f>
        <v>9</v>
      </c>
      <c r="D76" s="2">
        <f>SUM(D67:D75)</f>
        <v>1005</v>
      </c>
      <c r="E76" s="2">
        <f>SUM(E67:E75)</f>
        <v>37136</v>
      </c>
      <c r="I76" s="2">
        <f>E76</f>
        <v>37136</v>
      </c>
    </row>
    <row r="78" spans="1:9" x14ac:dyDescent="0.25">
      <c r="A78" s="2">
        <v>6</v>
      </c>
      <c r="C78">
        <v>58</v>
      </c>
      <c r="D78">
        <v>77</v>
      </c>
      <c r="E78">
        <v>1813</v>
      </c>
      <c r="G78" t="s">
        <v>78</v>
      </c>
    </row>
    <row r="79" spans="1:9" x14ac:dyDescent="0.25">
      <c r="C79">
        <v>3030</v>
      </c>
      <c r="D79">
        <v>99</v>
      </c>
      <c r="E79">
        <v>5307</v>
      </c>
    </row>
    <row r="80" spans="1:9" x14ac:dyDescent="0.25">
      <c r="C80">
        <v>3110</v>
      </c>
      <c r="D80">
        <v>112</v>
      </c>
      <c r="E80">
        <v>3725</v>
      </c>
    </row>
    <row r="81" spans="1:9" x14ac:dyDescent="0.25">
      <c r="C81">
        <v>3120</v>
      </c>
      <c r="D81">
        <v>72</v>
      </c>
      <c r="E81">
        <v>2987</v>
      </c>
    </row>
    <row r="82" spans="1:9" x14ac:dyDescent="0.25">
      <c r="C82">
        <v>3240</v>
      </c>
      <c r="D82">
        <v>86</v>
      </c>
      <c r="E82">
        <v>2926</v>
      </c>
    </row>
    <row r="83" spans="1:9" x14ac:dyDescent="0.25">
      <c r="C83">
        <v>3250</v>
      </c>
      <c r="D83">
        <v>102</v>
      </c>
      <c r="E83">
        <v>3712</v>
      </c>
    </row>
    <row r="84" spans="1:9" x14ac:dyDescent="0.25">
      <c r="C84">
        <v>3261</v>
      </c>
      <c r="D84">
        <v>74</v>
      </c>
      <c r="E84">
        <v>2400</v>
      </c>
    </row>
    <row r="85" spans="1:9" x14ac:dyDescent="0.25">
      <c r="C85">
        <v>3262</v>
      </c>
      <c r="D85">
        <v>82</v>
      </c>
      <c r="E85">
        <v>2990</v>
      </c>
    </row>
    <row r="86" spans="1:9" x14ac:dyDescent="0.25">
      <c r="C86">
        <v>3291</v>
      </c>
      <c r="D86">
        <v>148</v>
      </c>
      <c r="E86">
        <v>3790</v>
      </c>
    </row>
    <row r="87" spans="1:9" x14ac:dyDescent="0.25">
      <c r="C87">
        <v>3292</v>
      </c>
      <c r="D87">
        <v>104</v>
      </c>
      <c r="E87">
        <v>3657</v>
      </c>
    </row>
    <row r="88" spans="1:9" s="2" customFormat="1" x14ac:dyDescent="0.25">
      <c r="B88" s="2" t="s">
        <v>6</v>
      </c>
      <c r="C88" s="2">
        <f>COUNT(C78:C87)</f>
        <v>10</v>
      </c>
      <c r="D88" s="2">
        <f>SUM(D78:D87)</f>
        <v>956</v>
      </c>
      <c r="E88" s="2">
        <f>SUM(E78:E87)</f>
        <v>33307</v>
      </c>
      <c r="I88" s="2">
        <f>E88</f>
        <v>33307</v>
      </c>
    </row>
    <row r="90" spans="1:9" x14ac:dyDescent="0.25">
      <c r="A90" s="2">
        <v>7</v>
      </c>
      <c r="C90">
        <v>3020</v>
      </c>
      <c r="D90">
        <v>85</v>
      </c>
      <c r="E90">
        <v>4027</v>
      </c>
      <c r="G90" t="s">
        <v>174</v>
      </c>
    </row>
    <row r="91" spans="1:9" x14ac:dyDescent="0.25">
      <c r="C91">
        <v>3131</v>
      </c>
      <c r="D91">
        <v>120</v>
      </c>
      <c r="E91">
        <v>5071</v>
      </c>
    </row>
    <row r="92" spans="1:9" x14ac:dyDescent="0.25">
      <c r="C92">
        <v>3132</v>
      </c>
      <c r="D92">
        <v>88</v>
      </c>
      <c r="E92">
        <v>3379</v>
      </c>
    </row>
    <row r="93" spans="1:9" x14ac:dyDescent="0.25">
      <c r="C93">
        <v>3150</v>
      </c>
      <c r="D93">
        <v>95</v>
      </c>
      <c r="E93">
        <v>3193</v>
      </c>
    </row>
    <row r="94" spans="1:9" x14ac:dyDescent="0.25">
      <c r="C94">
        <v>3160</v>
      </c>
      <c r="D94">
        <v>64</v>
      </c>
      <c r="E94">
        <v>2244</v>
      </c>
    </row>
    <row r="95" spans="1:9" x14ac:dyDescent="0.25">
      <c r="C95">
        <v>3170</v>
      </c>
      <c r="D95">
        <v>128</v>
      </c>
      <c r="E95">
        <v>5277</v>
      </c>
    </row>
    <row r="96" spans="1:9" x14ac:dyDescent="0.25">
      <c r="C96">
        <v>3181</v>
      </c>
      <c r="D96">
        <v>65</v>
      </c>
      <c r="E96">
        <v>2713</v>
      </c>
    </row>
    <row r="97" spans="1:9" x14ac:dyDescent="0.25">
      <c r="C97">
        <v>3182</v>
      </c>
      <c r="D97">
        <v>78</v>
      </c>
      <c r="E97">
        <v>2907</v>
      </c>
    </row>
    <row r="98" spans="1:9" x14ac:dyDescent="0.25">
      <c r="C98">
        <v>3190</v>
      </c>
      <c r="D98">
        <v>147</v>
      </c>
      <c r="E98">
        <v>5574</v>
      </c>
    </row>
    <row r="99" spans="1:9" s="2" customFormat="1" x14ac:dyDescent="0.25">
      <c r="B99" s="2" t="s">
        <v>6</v>
      </c>
      <c r="C99" s="2">
        <f>COUNT(C90:C98)</f>
        <v>9</v>
      </c>
      <c r="D99" s="2">
        <f>SUM(D90:D98)</f>
        <v>870</v>
      </c>
      <c r="E99" s="2">
        <f>SUM(E90:E98)</f>
        <v>34385</v>
      </c>
      <c r="I99" s="2">
        <f>E99</f>
        <v>34385</v>
      </c>
    </row>
    <row r="100" spans="1:9" s="2" customFormat="1" x14ac:dyDescent="0.25"/>
    <row r="101" spans="1:9" x14ac:dyDescent="0.25">
      <c r="A101" s="2">
        <v>8</v>
      </c>
      <c r="C101">
        <v>9455</v>
      </c>
      <c r="D101">
        <v>48</v>
      </c>
      <c r="E101">
        <v>1204</v>
      </c>
      <c r="G101" t="s">
        <v>79</v>
      </c>
    </row>
    <row r="102" spans="1:9" x14ac:dyDescent="0.25">
      <c r="C102">
        <v>9465</v>
      </c>
      <c r="D102">
        <v>48</v>
      </c>
      <c r="E102">
        <v>1273</v>
      </c>
    </row>
    <row r="103" spans="1:9" x14ac:dyDescent="0.25">
      <c r="C103">
        <v>9500</v>
      </c>
      <c r="D103">
        <v>44</v>
      </c>
      <c r="E103">
        <v>1105</v>
      </c>
    </row>
    <row r="104" spans="1:9" x14ac:dyDescent="0.25">
      <c r="C104">
        <v>9520</v>
      </c>
      <c r="D104">
        <v>50</v>
      </c>
      <c r="E104">
        <v>1278</v>
      </c>
    </row>
    <row r="105" spans="1:9" x14ac:dyDescent="0.25">
      <c r="C105">
        <v>9550</v>
      </c>
      <c r="D105">
        <v>45</v>
      </c>
      <c r="E105">
        <v>995</v>
      </c>
    </row>
    <row r="106" spans="1:9" x14ac:dyDescent="0.25">
      <c r="C106">
        <v>9570</v>
      </c>
      <c r="D106">
        <v>48</v>
      </c>
      <c r="E106">
        <v>1074</v>
      </c>
    </row>
    <row r="107" spans="1:9" x14ac:dyDescent="0.25">
      <c r="C107">
        <v>9600</v>
      </c>
      <c r="D107">
        <v>65</v>
      </c>
      <c r="E107">
        <v>1469</v>
      </c>
    </row>
    <row r="108" spans="1:9" x14ac:dyDescent="0.25">
      <c r="C108">
        <v>9630</v>
      </c>
      <c r="D108">
        <v>50</v>
      </c>
      <c r="E108">
        <v>1127</v>
      </c>
    </row>
    <row r="109" spans="1:9" x14ac:dyDescent="0.25">
      <c r="C109">
        <v>9640</v>
      </c>
      <c r="D109">
        <v>52</v>
      </c>
      <c r="E109">
        <v>1247</v>
      </c>
    </row>
    <row r="110" spans="1:9" x14ac:dyDescent="0.25">
      <c r="C110">
        <v>9650</v>
      </c>
      <c r="D110">
        <v>56</v>
      </c>
      <c r="E110">
        <v>1522</v>
      </c>
    </row>
    <row r="111" spans="1:9" x14ac:dyDescent="0.25">
      <c r="C111">
        <v>9670</v>
      </c>
      <c r="D111">
        <v>50</v>
      </c>
      <c r="E111">
        <v>1189</v>
      </c>
    </row>
    <row r="112" spans="1:9" x14ac:dyDescent="0.25">
      <c r="C112">
        <v>9675</v>
      </c>
      <c r="D112">
        <v>65</v>
      </c>
      <c r="E112">
        <v>1565</v>
      </c>
    </row>
    <row r="113" spans="2:9" x14ac:dyDescent="0.25">
      <c r="C113">
        <v>9685</v>
      </c>
      <c r="D113">
        <v>74</v>
      </c>
      <c r="E113">
        <v>2009</v>
      </c>
    </row>
    <row r="114" spans="2:9" x14ac:dyDescent="0.25">
      <c r="C114">
        <v>9700</v>
      </c>
      <c r="D114">
        <v>40</v>
      </c>
      <c r="E114">
        <v>1066</v>
      </c>
    </row>
    <row r="115" spans="2:9" x14ac:dyDescent="0.25">
      <c r="C115">
        <v>9710</v>
      </c>
      <c r="D115">
        <v>47</v>
      </c>
      <c r="E115">
        <v>1324</v>
      </c>
    </row>
    <row r="116" spans="2:9" x14ac:dyDescent="0.25">
      <c r="C116">
        <v>9780</v>
      </c>
      <c r="D116">
        <v>59</v>
      </c>
      <c r="E116">
        <v>1778</v>
      </c>
    </row>
    <row r="117" spans="2:9" x14ac:dyDescent="0.25">
      <c r="C117">
        <v>9790</v>
      </c>
      <c r="D117">
        <v>64</v>
      </c>
      <c r="E117">
        <v>1732</v>
      </c>
    </row>
    <row r="118" spans="2:9" x14ac:dyDescent="0.25">
      <c r="C118">
        <v>9800</v>
      </c>
      <c r="D118">
        <v>67</v>
      </c>
      <c r="E118">
        <v>2418</v>
      </c>
    </row>
    <row r="119" spans="2:9" x14ac:dyDescent="0.25">
      <c r="C119">
        <v>9810</v>
      </c>
      <c r="D119">
        <v>44</v>
      </c>
      <c r="E119">
        <v>1141</v>
      </c>
    </row>
    <row r="120" spans="2:9" x14ac:dyDescent="0.25">
      <c r="C120">
        <v>9820</v>
      </c>
      <c r="D120">
        <v>49</v>
      </c>
      <c r="E120">
        <v>1375</v>
      </c>
    </row>
    <row r="121" spans="2:9" x14ac:dyDescent="0.25">
      <c r="C121">
        <v>9830</v>
      </c>
      <c r="D121">
        <v>47</v>
      </c>
      <c r="E121">
        <v>1303</v>
      </c>
    </row>
    <row r="122" spans="2:9" x14ac:dyDescent="0.25">
      <c r="C122">
        <v>9910</v>
      </c>
      <c r="D122">
        <v>41</v>
      </c>
      <c r="E122">
        <v>1093</v>
      </c>
    </row>
    <row r="123" spans="2:9" x14ac:dyDescent="0.25">
      <c r="C123">
        <v>9920</v>
      </c>
      <c r="D123">
        <v>54</v>
      </c>
      <c r="E123">
        <v>1507</v>
      </c>
    </row>
    <row r="124" spans="2:9" x14ac:dyDescent="0.25">
      <c r="C124">
        <v>9930</v>
      </c>
      <c r="D124">
        <v>54</v>
      </c>
      <c r="E124">
        <v>1678</v>
      </c>
    </row>
    <row r="125" spans="2:9" x14ac:dyDescent="0.25">
      <c r="C125">
        <v>9940</v>
      </c>
      <c r="D125">
        <v>55</v>
      </c>
      <c r="E125">
        <v>1750</v>
      </c>
    </row>
    <row r="126" spans="2:9" x14ac:dyDescent="0.25">
      <c r="C126">
        <v>9970</v>
      </c>
      <c r="D126">
        <v>33</v>
      </c>
      <c r="E126">
        <v>1199</v>
      </c>
    </row>
    <row r="127" spans="2:9" x14ac:dyDescent="0.25">
      <c r="C127">
        <v>9980</v>
      </c>
      <c r="D127">
        <v>29</v>
      </c>
      <c r="E127">
        <v>1230</v>
      </c>
    </row>
    <row r="128" spans="2:9" s="2" customFormat="1" x14ac:dyDescent="0.25">
      <c r="B128" s="2" t="s">
        <v>6</v>
      </c>
      <c r="C128" s="2">
        <f>COUNT(C101:C127)</f>
        <v>27</v>
      </c>
      <c r="D128" s="2">
        <f>SUM(D101:D127)</f>
        <v>1378</v>
      </c>
      <c r="E128" s="2">
        <f>SUM(E101:E127)</f>
        <v>37651</v>
      </c>
      <c r="I128" s="2">
        <f>E128</f>
        <v>37651</v>
      </c>
    </row>
    <row r="130" spans="1:9" x14ac:dyDescent="0.25">
      <c r="A130" s="2">
        <v>9</v>
      </c>
      <c r="C130">
        <v>52</v>
      </c>
      <c r="D130">
        <v>15</v>
      </c>
      <c r="E130">
        <v>428</v>
      </c>
      <c r="G130" t="s">
        <v>80</v>
      </c>
    </row>
    <row r="131" spans="1:9" x14ac:dyDescent="0.25">
      <c r="C131">
        <v>3450</v>
      </c>
      <c r="D131">
        <v>78</v>
      </c>
      <c r="E131">
        <v>2012</v>
      </c>
    </row>
    <row r="132" spans="1:9" x14ac:dyDescent="0.25">
      <c r="C132">
        <v>3460</v>
      </c>
      <c r="D132">
        <v>109</v>
      </c>
      <c r="E132">
        <v>5112</v>
      </c>
    </row>
    <row r="133" spans="1:9" x14ac:dyDescent="0.25">
      <c r="C133">
        <v>3470</v>
      </c>
      <c r="D133">
        <v>59</v>
      </c>
      <c r="E133">
        <v>2131</v>
      </c>
    </row>
    <row r="134" spans="1:9" x14ac:dyDescent="0.25">
      <c r="C134">
        <v>3480</v>
      </c>
      <c r="D134">
        <v>130</v>
      </c>
      <c r="E134">
        <v>4741</v>
      </c>
    </row>
    <row r="135" spans="1:9" x14ac:dyDescent="0.25">
      <c r="C135">
        <v>3490</v>
      </c>
      <c r="D135">
        <v>88</v>
      </c>
      <c r="E135">
        <v>5050</v>
      </c>
    </row>
    <row r="136" spans="1:9" x14ac:dyDescent="0.25">
      <c r="C136">
        <v>3500</v>
      </c>
      <c r="D136">
        <v>129</v>
      </c>
      <c r="E136">
        <v>5698</v>
      </c>
    </row>
    <row r="137" spans="1:9" x14ac:dyDescent="0.25">
      <c r="C137">
        <v>3510</v>
      </c>
      <c r="D137">
        <v>88</v>
      </c>
      <c r="E137">
        <v>3714</v>
      </c>
    </row>
    <row r="138" spans="1:9" x14ac:dyDescent="0.25">
      <c r="C138">
        <v>3520</v>
      </c>
      <c r="D138">
        <v>150</v>
      </c>
      <c r="E138">
        <v>5916</v>
      </c>
    </row>
    <row r="139" spans="1:9" s="2" customFormat="1" x14ac:dyDescent="0.25">
      <c r="B139" s="2" t="s">
        <v>6</v>
      </c>
      <c r="C139" s="2">
        <f>COUNT(C130:C138)</f>
        <v>9</v>
      </c>
      <c r="D139" s="2">
        <f>SUM(D130:D138)</f>
        <v>846</v>
      </c>
      <c r="E139" s="2">
        <f>SUM(E130:E138)</f>
        <v>34802</v>
      </c>
      <c r="I139" s="2">
        <f>E139</f>
        <v>34802</v>
      </c>
    </row>
    <row r="141" spans="1:9" x14ac:dyDescent="0.25">
      <c r="A141" s="2">
        <v>10</v>
      </c>
      <c r="C141">
        <v>3770</v>
      </c>
      <c r="D141">
        <v>76</v>
      </c>
      <c r="E141">
        <v>1993</v>
      </c>
      <c r="G141" t="s">
        <v>81</v>
      </c>
    </row>
    <row r="142" spans="1:9" x14ac:dyDescent="0.25">
      <c r="C142">
        <v>3780</v>
      </c>
      <c r="D142">
        <v>103</v>
      </c>
      <c r="E142">
        <v>2386</v>
      </c>
    </row>
    <row r="143" spans="1:9" x14ac:dyDescent="0.25">
      <c r="C143">
        <v>3790</v>
      </c>
      <c r="D143">
        <v>103</v>
      </c>
      <c r="E143">
        <v>2612</v>
      </c>
    </row>
    <row r="144" spans="1:9" x14ac:dyDescent="0.25">
      <c r="C144">
        <v>3800</v>
      </c>
      <c r="D144">
        <v>97</v>
      </c>
      <c r="E144">
        <v>2358</v>
      </c>
    </row>
    <row r="145" spans="1:9" x14ac:dyDescent="0.25">
      <c r="C145">
        <v>3810</v>
      </c>
      <c r="D145">
        <v>114</v>
      </c>
      <c r="E145">
        <v>3038</v>
      </c>
    </row>
    <row r="146" spans="1:9" x14ac:dyDescent="0.25">
      <c r="C146">
        <v>3820</v>
      </c>
      <c r="D146">
        <v>107</v>
      </c>
      <c r="E146">
        <v>3001</v>
      </c>
    </row>
    <row r="147" spans="1:9" x14ac:dyDescent="0.25">
      <c r="C147">
        <v>3830</v>
      </c>
      <c r="D147">
        <v>89</v>
      </c>
      <c r="E147">
        <v>2701</v>
      </c>
    </row>
    <row r="148" spans="1:9" x14ac:dyDescent="0.25">
      <c r="C148">
        <v>3850</v>
      </c>
      <c r="D148">
        <v>53</v>
      </c>
      <c r="E148">
        <v>1283</v>
      </c>
    </row>
    <row r="149" spans="1:9" x14ac:dyDescent="0.25">
      <c r="C149">
        <v>3860</v>
      </c>
      <c r="D149">
        <v>99</v>
      </c>
      <c r="E149">
        <v>2484</v>
      </c>
    </row>
    <row r="150" spans="1:9" x14ac:dyDescent="0.25">
      <c r="C150">
        <v>3870</v>
      </c>
      <c r="D150">
        <v>44</v>
      </c>
      <c r="E150">
        <v>1253</v>
      </c>
    </row>
    <row r="151" spans="1:9" x14ac:dyDescent="0.25">
      <c r="C151">
        <v>3300</v>
      </c>
      <c r="D151">
        <v>78</v>
      </c>
      <c r="E151">
        <v>1701</v>
      </c>
      <c r="G151" t="s">
        <v>82</v>
      </c>
    </row>
    <row r="152" spans="1:9" x14ac:dyDescent="0.25">
      <c r="C152">
        <v>3310</v>
      </c>
      <c r="D152">
        <v>67</v>
      </c>
      <c r="E152">
        <v>2008</v>
      </c>
    </row>
    <row r="153" spans="1:9" x14ac:dyDescent="0.25">
      <c r="C153">
        <v>3330</v>
      </c>
      <c r="D153">
        <v>100</v>
      </c>
      <c r="E153">
        <v>2427</v>
      </c>
    </row>
    <row r="154" spans="1:9" x14ac:dyDescent="0.25">
      <c r="C154">
        <v>3340</v>
      </c>
      <c r="D154">
        <v>60</v>
      </c>
      <c r="E154">
        <v>1540</v>
      </c>
    </row>
    <row r="155" spans="1:9" x14ac:dyDescent="0.25">
      <c r="C155">
        <v>3350</v>
      </c>
      <c r="D155">
        <v>108</v>
      </c>
      <c r="E155">
        <v>2839</v>
      </c>
    </row>
    <row r="156" spans="1:9" x14ac:dyDescent="0.25">
      <c r="C156">
        <v>3360</v>
      </c>
      <c r="D156">
        <v>66</v>
      </c>
      <c r="E156">
        <v>1436</v>
      </c>
    </row>
    <row r="157" spans="1:9" s="2" customFormat="1" x14ac:dyDescent="0.25">
      <c r="B157" s="2" t="s">
        <v>6</v>
      </c>
      <c r="C157" s="2">
        <f>COUNT(C141:C156)</f>
        <v>16</v>
      </c>
      <c r="D157" s="2">
        <f>SUM(D141:D156)</f>
        <v>1364</v>
      </c>
      <c r="E157" s="2">
        <f>SUM(E141:E156)</f>
        <v>35060</v>
      </c>
      <c r="I157" s="2">
        <f>E157</f>
        <v>35060</v>
      </c>
    </row>
    <row r="159" spans="1:9" x14ac:dyDescent="0.25">
      <c r="A159" s="2">
        <v>11</v>
      </c>
      <c r="C159">
        <v>3600</v>
      </c>
      <c r="D159">
        <v>95</v>
      </c>
      <c r="E159">
        <v>3484</v>
      </c>
      <c r="G159" t="s">
        <v>26</v>
      </c>
    </row>
    <row r="160" spans="1:9" x14ac:dyDescent="0.25">
      <c r="C160">
        <v>3620</v>
      </c>
      <c r="D160">
        <v>97</v>
      </c>
      <c r="E160">
        <v>3685</v>
      </c>
    </row>
    <row r="161" spans="1:9" x14ac:dyDescent="0.25">
      <c r="C161">
        <v>3630</v>
      </c>
      <c r="D161">
        <v>128</v>
      </c>
      <c r="E161">
        <v>6190</v>
      </c>
    </row>
    <row r="162" spans="1:9" x14ac:dyDescent="0.25">
      <c r="C162">
        <v>3640</v>
      </c>
      <c r="D162">
        <v>68</v>
      </c>
      <c r="E162">
        <v>1389</v>
      </c>
    </row>
    <row r="163" spans="1:9" x14ac:dyDescent="0.25">
      <c r="C163">
        <v>3650</v>
      </c>
      <c r="D163">
        <v>82</v>
      </c>
      <c r="E163">
        <v>2066</v>
      </c>
    </row>
    <row r="164" spans="1:9" x14ac:dyDescent="0.25">
      <c r="C164">
        <v>3690</v>
      </c>
      <c r="D164">
        <v>101</v>
      </c>
      <c r="E164">
        <v>3049</v>
      </c>
    </row>
    <row r="165" spans="1:9" x14ac:dyDescent="0.25">
      <c r="C165">
        <v>3730</v>
      </c>
      <c r="D165">
        <v>82</v>
      </c>
      <c r="E165">
        <v>3052</v>
      </c>
    </row>
    <row r="166" spans="1:9" x14ac:dyDescent="0.25">
      <c r="C166">
        <v>3740</v>
      </c>
      <c r="D166">
        <v>74</v>
      </c>
      <c r="E166">
        <v>2731</v>
      </c>
    </row>
    <row r="167" spans="1:9" x14ac:dyDescent="0.25">
      <c r="C167">
        <v>3750</v>
      </c>
      <c r="D167">
        <v>105</v>
      </c>
      <c r="E167">
        <v>3760</v>
      </c>
    </row>
    <row r="168" spans="1:9" s="2" customFormat="1" x14ac:dyDescent="0.25">
      <c r="B168" s="2" t="s">
        <v>6</v>
      </c>
      <c r="C168" s="2">
        <f>(COUNT(C159:C167))</f>
        <v>9</v>
      </c>
      <c r="D168" s="2">
        <f>SUM(D159:D167)</f>
        <v>832</v>
      </c>
      <c r="E168" s="2">
        <f>SUM(E159:E167)</f>
        <v>29406</v>
      </c>
      <c r="I168" s="2">
        <f>E168</f>
        <v>29406</v>
      </c>
    </row>
    <row r="170" spans="1:9" x14ac:dyDescent="0.25">
      <c r="A170" s="2">
        <v>12</v>
      </c>
      <c r="C170">
        <v>3590</v>
      </c>
      <c r="D170">
        <v>82</v>
      </c>
      <c r="E170">
        <v>3940</v>
      </c>
      <c r="G170" t="s">
        <v>83</v>
      </c>
    </row>
    <row r="171" spans="1:9" x14ac:dyDescent="0.25">
      <c r="C171">
        <v>3610</v>
      </c>
      <c r="D171">
        <v>80</v>
      </c>
      <c r="E171">
        <v>3746</v>
      </c>
    </row>
    <row r="172" spans="1:9" x14ac:dyDescent="0.25">
      <c r="C172">
        <v>3661</v>
      </c>
      <c r="D172">
        <v>91</v>
      </c>
      <c r="E172">
        <v>2820</v>
      </c>
    </row>
    <row r="173" spans="1:9" x14ac:dyDescent="0.25">
      <c r="C173">
        <v>3662</v>
      </c>
      <c r="D173">
        <v>67</v>
      </c>
      <c r="E173">
        <v>3224</v>
      </c>
    </row>
    <row r="174" spans="1:9" x14ac:dyDescent="0.25">
      <c r="C174">
        <v>3670</v>
      </c>
      <c r="D174">
        <v>86</v>
      </c>
      <c r="E174">
        <v>4267</v>
      </c>
    </row>
    <row r="175" spans="1:9" x14ac:dyDescent="0.25">
      <c r="C175">
        <v>3680</v>
      </c>
      <c r="D175">
        <v>75</v>
      </c>
      <c r="E175">
        <v>2689</v>
      </c>
    </row>
    <row r="176" spans="1:9" x14ac:dyDescent="0.25">
      <c r="C176">
        <v>3700</v>
      </c>
      <c r="D176">
        <v>97</v>
      </c>
      <c r="E176">
        <v>2876</v>
      </c>
    </row>
    <row r="177" spans="1:9" x14ac:dyDescent="0.25">
      <c r="C177">
        <v>3710</v>
      </c>
      <c r="D177">
        <v>93</v>
      </c>
      <c r="E177">
        <v>2994</v>
      </c>
    </row>
    <row r="178" spans="1:9" x14ac:dyDescent="0.25">
      <c r="C178">
        <v>3721</v>
      </c>
      <c r="D178">
        <v>50</v>
      </c>
      <c r="E178">
        <v>1956</v>
      </c>
    </row>
    <row r="179" spans="1:9" x14ac:dyDescent="0.25">
      <c r="C179">
        <v>3722</v>
      </c>
      <c r="D179">
        <v>65</v>
      </c>
      <c r="E179">
        <v>2365</v>
      </c>
    </row>
    <row r="180" spans="1:9" s="2" customFormat="1" x14ac:dyDescent="0.25">
      <c r="B180" s="2" t="s">
        <v>6</v>
      </c>
      <c r="C180" s="2">
        <f>(COUNT(C170:C179))</f>
        <v>10</v>
      </c>
      <c r="D180" s="2">
        <f>SUM(D170:D179)</f>
        <v>786</v>
      </c>
      <c r="E180" s="2">
        <f>SUM(E170:E179)</f>
        <v>30877</v>
      </c>
      <c r="I180" s="2">
        <f>E180</f>
        <v>30877</v>
      </c>
    </row>
    <row r="182" spans="1:9" x14ac:dyDescent="0.25">
      <c r="A182" s="2">
        <v>13</v>
      </c>
      <c r="C182">
        <v>1510</v>
      </c>
      <c r="D182">
        <v>47</v>
      </c>
      <c r="E182">
        <v>1540</v>
      </c>
      <c r="G182" t="s">
        <v>84</v>
      </c>
    </row>
    <row r="183" spans="1:9" x14ac:dyDescent="0.25">
      <c r="C183">
        <v>1520</v>
      </c>
      <c r="D183">
        <v>49</v>
      </c>
      <c r="E183">
        <v>1513</v>
      </c>
    </row>
    <row r="184" spans="1:9" x14ac:dyDescent="0.25">
      <c r="C184">
        <v>1640</v>
      </c>
      <c r="D184">
        <v>65</v>
      </c>
      <c r="E184">
        <v>1766</v>
      </c>
    </row>
    <row r="185" spans="1:9" x14ac:dyDescent="0.25">
      <c r="C185">
        <v>1650</v>
      </c>
      <c r="D185">
        <v>47</v>
      </c>
      <c r="E185">
        <v>1325</v>
      </c>
    </row>
    <row r="186" spans="1:9" x14ac:dyDescent="0.25">
      <c r="C186">
        <v>1660</v>
      </c>
      <c r="D186">
        <v>67</v>
      </c>
      <c r="E186">
        <v>2095</v>
      </c>
    </row>
    <row r="187" spans="1:9" x14ac:dyDescent="0.25">
      <c r="C187">
        <v>1670</v>
      </c>
      <c r="D187">
        <v>50</v>
      </c>
      <c r="E187">
        <v>1360</v>
      </c>
    </row>
    <row r="188" spans="1:9" x14ac:dyDescent="0.25">
      <c r="C188">
        <v>1680</v>
      </c>
      <c r="D188">
        <v>60</v>
      </c>
      <c r="E188">
        <v>2051</v>
      </c>
    </row>
    <row r="189" spans="1:9" x14ac:dyDescent="0.25">
      <c r="C189">
        <v>1690</v>
      </c>
      <c r="D189">
        <v>72</v>
      </c>
      <c r="E189">
        <v>2173</v>
      </c>
    </row>
    <row r="190" spans="1:9" x14ac:dyDescent="0.25">
      <c r="C190">
        <v>1700</v>
      </c>
      <c r="D190">
        <v>95</v>
      </c>
      <c r="E190">
        <v>2748</v>
      </c>
    </row>
    <row r="191" spans="1:9" x14ac:dyDescent="0.25">
      <c r="C191">
        <v>1710</v>
      </c>
      <c r="D191">
        <v>51</v>
      </c>
      <c r="E191">
        <v>1850</v>
      </c>
    </row>
    <row r="192" spans="1:9" x14ac:dyDescent="0.25">
      <c r="C192">
        <v>1720</v>
      </c>
      <c r="D192">
        <v>50</v>
      </c>
      <c r="E192">
        <v>1616</v>
      </c>
    </row>
    <row r="193" spans="1:9" x14ac:dyDescent="0.25">
      <c r="C193">
        <v>1730</v>
      </c>
      <c r="D193">
        <v>66</v>
      </c>
      <c r="E193">
        <v>1675</v>
      </c>
    </row>
    <row r="194" spans="1:9" x14ac:dyDescent="0.25">
      <c r="C194">
        <v>1740</v>
      </c>
      <c r="D194">
        <v>58</v>
      </c>
      <c r="E194">
        <v>1525</v>
      </c>
    </row>
    <row r="195" spans="1:9" x14ac:dyDescent="0.25">
      <c r="C195">
        <v>1750</v>
      </c>
      <c r="D195">
        <v>46</v>
      </c>
      <c r="E195">
        <v>1382</v>
      </c>
    </row>
    <row r="196" spans="1:9" x14ac:dyDescent="0.25">
      <c r="C196">
        <v>1760</v>
      </c>
      <c r="D196">
        <v>88</v>
      </c>
      <c r="E196">
        <v>2233</v>
      </c>
    </row>
    <row r="197" spans="1:9" x14ac:dyDescent="0.25">
      <c r="C197">
        <v>1770</v>
      </c>
      <c r="D197">
        <v>69</v>
      </c>
      <c r="E197">
        <v>1594</v>
      </c>
    </row>
    <row r="198" spans="1:9" x14ac:dyDescent="0.25">
      <c r="C198">
        <v>1780</v>
      </c>
      <c r="D198">
        <v>47</v>
      </c>
      <c r="E198">
        <v>1528</v>
      </c>
    </row>
    <row r="199" spans="1:9" x14ac:dyDescent="0.25">
      <c r="C199">
        <v>1790</v>
      </c>
      <c r="D199">
        <v>55</v>
      </c>
      <c r="E199">
        <v>1897</v>
      </c>
    </row>
    <row r="200" spans="1:9" x14ac:dyDescent="0.25">
      <c r="C200">
        <v>1620</v>
      </c>
      <c r="D200">
        <v>88</v>
      </c>
      <c r="E200">
        <v>3477</v>
      </c>
      <c r="G200" t="s">
        <v>85</v>
      </c>
    </row>
    <row r="201" spans="1:9" x14ac:dyDescent="0.25">
      <c r="C201">
        <v>1630</v>
      </c>
      <c r="D201">
        <v>91</v>
      </c>
      <c r="E201">
        <v>3742</v>
      </c>
    </row>
    <row r="202" spans="1:9" x14ac:dyDescent="0.25">
      <c r="C202">
        <v>2170</v>
      </c>
      <c r="D202">
        <v>96</v>
      </c>
      <c r="E202">
        <v>3458</v>
      </c>
    </row>
    <row r="203" spans="1:9" s="2" customFormat="1" x14ac:dyDescent="0.25">
      <c r="B203" s="2" t="s">
        <v>6</v>
      </c>
      <c r="C203" s="2">
        <f>COUNT(C182:C202)</f>
        <v>21</v>
      </c>
      <c r="D203" s="2">
        <f>SUM(D182:D202)</f>
        <v>1357</v>
      </c>
      <c r="E203" s="2">
        <f>SUM(E182:E202)</f>
        <v>42548</v>
      </c>
      <c r="I203" s="2">
        <f>E203</f>
        <v>42548</v>
      </c>
    </row>
    <row r="205" spans="1:9" x14ac:dyDescent="0.25">
      <c r="A205" s="2">
        <v>14</v>
      </c>
      <c r="C205">
        <v>2031</v>
      </c>
      <c r="D205">
        <v>54</v>
      </c>
      <c r="E205">
        <v>2312</v>
      </c>
      <c r="G205" t="s">
        <v>86</v>
      </c>
    </row>
    <row r="206" spans="1:9" x14ac:dyDescent="0.25">
      <c r="C206">
        <v>2032</v>
      </c>
      <c r="D206">
        <v>41</v>
      </c>
      <c r="E206">
        <v>2473</v>
      </c>
    </row>
    <row r="207" spans="1:9" x14ac:dyDescent="0.25">
      <c r="C207">
        <v>2041</v>
      </c>
      <c r="D207">
        <v>50</v>
      </c>
      <c r="E207">
        <v>2201</v>
      </c>
    </row>
    <row r="208" spans="1:9" x14ac:dyDescent="0.25">
      <c r="C208">
        <v>2042</v>
      </c>
      <c r="D208">
        <v>45</v>
      </c>
      <c r="E208">
        <v>2151</v>
      </c>
    </row>
    <row r="209" spans="1:9" x14ac:dyDescent="0.25">
      <c r="C209">
        <v>2050</v>
      </c>
      <c r="D209">
        <v>75</v>
      </c>
      <c r="E209">
        <v>3100</v>
      </c>
    </row>
    <row r="210" spans="1:9" x14ac:dyDescent="0.25">
      <c r="C210">
        <v>2060</v>
      </c>
      <c r="D210">
        <v>87</v>
      </c>
      <c r="E210">
        <v>4484</v>
      </c>
    </row>
    <row r="211" spans="1:9" x14ac:dyDescent="0.25">
      <c r="C211">
        <v>2071</v>
      </c>
      <c r="D211">
        <v>63</v>
      </c>
      <c r="E211">
        <v>3356</v>
      </c>
    </row>
    <row r="212" spans="1:9" x14ac:dyDescent="0.25">
      <c r="C212">
        <v>2072</v>
      </c>
      <c r="D212">
        <v>52</v>
      </c>
      <c r="E212">
        <v>3079</v>
      </c>
    </row>
    <row r="213" spans="1:9" x14ac:dyDescent="0.25">
      <c r="C213">
        <v>2080</v>
      </c>
      <c r="D213">
        <v>86</v>
      </c>
      <c r="E213">
        <v>3285</v>
      </c>
    </row>
    <row r="214" spans="1:9" x14ac:dyDescent="0.25">
      <c r="C214">
        <v>2090</v>
      </c>
      <c r="D214">
        <v>67</v>
      </c>
      <c r="E214">
        <v>3208</v>
      </c>
    </row>
    <row r="215" spans="1:9" x14ac:dyDescent="0.25">
      <c r="C215">
        <v>2100</v>
      </c>
      <c r="D215">
        <v>95</v>
      </c>
      <c r="E215">
        <v>3936</v>
      </c>
    </row>
    <row r="216" spans="1:9" x14ac:dyDescent="0.25">
      <c r="C216">
        <v>2110</v>
      </c>
      <c r="D216">
        <v>94</v>
      </c>
      <c r="E216">
        <v>3833</v>
      </c>
    </row>
    <row r="217" spans="1:9" x14ac:dyDescent="0.25">
      <c r="C217">
        <v>2120</v>
      </c>
      <c r="D217">
        <v>55</v>
      </c>
      <c r="E217">
        <v>2318</v>
      </c>
    </row>
    <row r="218" spans="1:9" s="2" customFormat="1" x14ac:dyDescent="0.25">
      <c r="B218" s="2" t="s">
        <v>6</v>
      </c>
      <c r="C218" s="2">
        <f>COUNT(C204:C217)</f>
        <v>13</v>
      </c>
      <c r="D218" s="2">
        <f>SUM(D204:D217)</f>
        <v>864</v>
      </c>
      <c r="E218" s="2">
        <f>SUM(E204:E217)</f>
        <v>39736</v>
      </c>
      <c r="I218" s="2">
        <f>E218</f>
        <v>39736</v>
      </c>
    </row>
    <row r="220" spans="1:9" x14ac:dyDescent="0.25">
      <c r="A220" s="2">
        <v>15</v>
      </c>
      <c r="C220">
        <v>1800</v>
      </c>
      <c r="D220">
        <v>77</v>
      </c>
      <c r="E220">
        <v>3927</v>
      </c>
      <c r="G220" t="s">
        <v>87</v>
      </c>
    </row>
    <row r="221" spans="1:9" x14ac:dyDescent="0.25">
      <c r="C221">
        <v>1810</v>
      </c>
      <c r="D221">
        <v>79</v>
      </c>
      <c r="E221">
        <v>4351</v>
      </c>
    </row>
    <row r="222" spans="1:9" x14ac:dyDescent="0.25">
      <c r="C222">
        <v>1820</v>
      </c>
      <c r="D222">
        <v>70</v>
      </c>
      <c r="E222">
        <v>3741</v>
      </c>
    </row>
    <row r="223" spans="1:9" x14ac:dyDescent="0.25">
      <c r="C223">
        <v>1850</v>
      </c>
      <c r="D223">
        <v>67</v>
      </c>
      <c r="E223">
        <v>3174</v>
      </c>
    </row>
    <row r="224" spans="1:9" x14ac:dyDescent="0.25">
      <c r="C224">
        <v>1860</v>
      </c>
      <c r="D224">
        <v>82</v>
      </c>
      <c r="E224">
        <v>4345</v>
      </c>
    </row>
    <row r="225" spans="1:9" x14ac:dyDescent="0.25">
      <c r="C225">
        <v>1870</v>
      </c>
      <c r="D225">
        <v>76</v>
      </c>
      <c r="E225">
        <v>4199</v>
      </c>
    </row>
    <row r="226" spans="1:9" x14ac:dyDescent="0.25">
      <c r="C226">
        <v>1890</v>
      </c>
      <c r="D226">
        <v>75</v>
      </c>
      <c r="E226">
        <v>3861</v>
      </c>
    </row>
    <row r="227" spans="1:9" x14ac:dyDescent="0.25">
      <c r="C227">
        <v>1900</v>
      </c>
      <c r="D227">
        <v>81</v>
      </c>
      <c r="E227">
        <v>4380</v>
      </c>
    </row>
    <row r="228" spans="1:9" x14ac:dyDescent="0.25">
      <c r="C228">
        <v>1940</v>
      </c>
      <c r="D228">
        <v>87</v>
      </c>
      <c r="E228">
        <v>3868</v>
      </c>
    </row>
    <row r="229" spans="1:9" s="2" customFormat="1" x14ac:dyDescent="0.25">
      <c r="B229" s="2" t="s">
        <v>6</v>
      </c>
      <c r="C229" s="2">
        <f>COUNT(C220:C228)</f>
        <v>9</v>
      </c>
      <c r="D229" s="2">
        <f>SUM(D220:D228)</f>
        <v>694</v>
      </c>
      <c r="E229" s="2">
        <f>SUM(E220:E228)</f>
        <v>35846</v>
      </c>
      <c r="I229" s="2">
        <f>E229</f>
        <v>35846</v>
      </c>
    </row>
    <row r="231" spans="1:9" x14ac:dyDescent="0.25">
      <c r="A231" s="2">
        <v>16</v>
      </c>
      <c r="C231">
        <v>1830</v>
      </c>
      <c r="D231">
        <v>54</v>
      </c>
      <c r="E231">
        <v>3199</v>
      </c>
      <c r="G231" t="s">
        <v>8</v>
      </c>
    </row>
    <row r="232" spans="1:9" x14ac:dyDescent="0.25">
      <c r="C232">
        <v>1841</v>
      </c>
      <c r="D232">
        <v>53</v>
      </c>
      <c r="E232">
        <v>2648</v>
      </c>
    </row>
    <row r="233" spans="1:9" x14ac:dyDescent="0.25">
      <c r="C233">
        <v>1842</v>
      </c>
      <c r="D233">
        <v>57</v>
      </c>
      <c r="E233">
        <v>3212</v>
      </c>
    </row>
    <row r="234" spans="1:9" x14ac:dyDescent="0.25">
      <c r="C234">
        <v>1880</v>
      </c>
      <c r="D234">
        <v>68</v>
      </c>
      <c r="E234">
        <v>3370</v>
      </c>
    </row>
    <row r="235" spans="1:9" x14ac:dyDescent="0.25">
      <c r="C235">
        <v>1930</v>
      </c>
      <c r="D235">
        <v>63</v>
      </c>
      <c r="E235">
        <v>3408</v>
      </c>
    </row>
    <row r="236" spans="1:9" x14ac:dyDescent="0.25">
      <c r="C236">
        <v>1950</v>
      </c>
      <c r="D236">
        <v>66</v>
      </c>
      <c r="E236">
        <v>2947</v>
      </c>
    </row>
    <row r="237" spans="1:9" x14ac:dyDescent="0.25">
      <c r="C237">
        <v>1980</v>
      </c>
      <c r="D237">
        <v>65</v>
      </c>
      <c r="E237">
        <v>4049</v>
      </c>
      <c r="G237" t="s">
        <v>88</v>
      </c>
    </row>
    <row r="238" spans="1:9" x14ac:dyDescent="0.25">
      <c r="C238">
        <v>1990</v>
      </c>
      <c r="D238">
        <v>75</v>
      </c>
      <c r="E238">
        <v>4536</v>
      </c>
    </row>
    <row r="239" spans="1:9" x14ac:dyDescent="0.25">
      <c r="C239">
        <v>2000</v>
      </c>
      <c r="D239">
        <v>77</v>
      </c>
      <c r="E239">
        <v>4377</v>
      </c>
    </row>
    <row r="240" spans="1:9" x14ac:dyDescent="0.25">
      <c r="C240">
        <v>2490</v>
      </c>
      <c r="D240">
        <v>58</v>
      </c>
      <c r="E240">
        <v>1367</v>
      </c>
      <c r="G240" t="s">
        <v>89</v>
      </c>
    </row>
    <row r="241" spans="1:9" s="2" customFormat="1" x14ac:dyDescent="0.25">
      <c r="B241" s="2" t="s">
        <v>6</v>
      </c>
      <c r="C241" s="2">
        <f>COUNT(C231:C240)</f>
        <v>10</v>
      </c>
      <c r="D241" s="2">
        <f>SUM(D231:D240)</f>
        <v>636</v>
      </c>
      <c r="E241" s="2">
        <f>SUM(E231:E240)</f>
        <v>33113</v>
      </c>
      <c r="I241" s="2">
        <f>E241</f>
        <v>33113</v>
      </c>
    </row>
    <row r="243" spans="1:9" x14ac:dyDescent="0.25">
      <c r="A243" s="2">
        <v>17</v>
      </c>
      <c r="C243">
        <v>2320</v>
      </c>
      <c r="D243">
        <v>36</v>
      </c>
      <c r="E243">
        <v>1522</v>
      </c>
      <c r="G243" t="s">
        <v>90</v>
      </c>
    </row>
    <row r="244" spans="1:9" x14ac:dyDescent="0.25">
      <c r="C244">
        <v>2330</v>
      </c>
      <c r="D244">
        <v>40</v>
      </c>
      <c r="E244">
        <v>1909</v>
      </c>
    </row>
    <row r="245" spans="1:9" x14ac:dyDescent="0.25">
      <c r="C245">
        <v>2340</v>
      </c>
      <c r="D245">
        <v>47</v>
      </c>
      <c r="E245">
        <v>1848</v>
      </c>
    </row>
    <row r="246" spans="1:9" x14ac:dyDescent="0.25">
      <c r="C246">
        <v>2350</v>
      </c>
      <c r="D246">
        <v>64</v>
      </c>
      <c r="E246">
        <v>3298</v>
      </c>
    </row>
    <row r="247" spans="1:9" x14ac:dyDescent="0.25">
      <c r="C247">
        <v>2370</v>
      </c>
      <c r="D247">
        <v>40</v>
      </c>
      <c r="E247">
        <v>1835</v>
      </c>
    </row>
    <row r="248" spans="1:9" x14ac:dyDescent="0.25">
      <c r="C248">
        <v>2380</v>
      </c>
      <c r="D248">
        <v>46</v>
      </c>
      <c r="E248">
        <v>2305</v>
      </c>
    </row>
    <row r="249" spans="1:9" x14ac:dyDescent="0.25">
      <c r="C249">
        <v>2400</v>
      </c>
      <c r="D249">
        <v>60</v>
      </c>
      <c r="E249">
        <v>2842</v>
      </c>
    </row>
    <row r="250" spans="1:9" x14ac:dyDescent="0.25">
      <c r="C250">
        <v>2410</v>
      </c>
      <c r="D250">
        <v>66</v>
      </c>
      <c r="E250">
        <v>2662</v>
      </c>
    </row>
    <row r="251" spans="1:9" x14ac:dyDescent="0.25">
      <c r="C251">
        <v>1380</v>
      </c>
      <c r="D251">
        <v>32</v>
      </c>
      <c r="E251">
        <v>976</v>
      </c>
      <c r="G251" t="s">
        <v>91</v>
      </c>
    </row>
    <row r="252" spans="1:9" x14ac:dyDescent="0.25">
      <c r="C252">
        <v>1390</v>
      </c>
      <c r="D252">
        <v>57</v>
      </c>
      <c r="E252">
        <v>2023</v>
      </c>
      <c r="G252" t="s">
        <v>92</v>
      </c>
    </row>
    <row r="253" spans="1:9" x14ac:dyDescent="0.25">
      <c r="C253">
        <v>1400</v>
      </c>
      <c r="D253">
        <v>39</v>
      </c>
      <c r="E253">
        <v>1114</v>
      </c>
    </row>
    <row r="254" spans="1:9" x14ac:dyDescent="0.25">
      <c r="C254">
        <v>1410</v>
      </c>
      <c r="D254">
        <v>60</v>
      </c>
      <c r="E254">
        <v>2226</v>
      </c>
    </row>
    <row r="255" spans="1:9" x14ac:dyDescent="0.25">
      <c r="C255">
        <v>1420</v>
      </c>
      <c r="D255">
        <v>77</v>
      </c>
      <c r="E255">
        <v>3049</v>
      </c>
    </row>
    <row r="256" spans="1:9" x14ac:dyDescent="0.25">
      <c r="C256">
        <v>1430</v>
      </c>
      <c r="D256">
        <v>44</v>
      </c>
      <c r="E256">
        <v>1408</v>
      </c>
    </row>
    <row r="257" spans="1:9" x14ac:dyDescent="0.25">
      <c r="C257">
        <v>2220</v>
      </c>
      <c r="D257">
        <v>49</v>
      </c>
      <c r="E257">
        <v>786</v>
      </c>
    </row>
    <row r="258" spans="1:9" s="2" customFormat="1" x14ac:dyDescent="0.25">
      <c r="B258" s="2" t="s">
        <v>6</v>
      </c>
      <c r="C258" s="2">
        <f>COUNT(C243:C257)</f>
        <v>15</v>
      </c>
      <c r="D258" s="2">
        <f>SUM(D243:D257)</f>
        <v>757</v>
      </c>
      <c r="E258" s="2">
        <f>SUM(E243:E257)</f>
        <v>29803</v>
      </c>
      <c r="I258" s="2">
        <f>E258</f>
        <v>29803</v>
      </c>
    </row>
    <row r="260" spans="1:9" x14ac:dyDescent="0.25">
      <c r="A260" s="2">
        <v>18</v>
      </c>
      <c r="C260">
        <v>1360</v>
      </c>
      <c r="D260">
        <v>31</v>
      </c>
      <c r="E260">
        <v>1198</v>
      </c>
      <c r="G260" t="s">
        <v>93</v>
      </c>
    </row>
    <row r="261" spans="1:9" x14ac:dyDescent="0.25">
      <c r="C261">
        <v>1440</v>
      </c>
      <c r="D261">
        <v>58</v>
      </c>
      <c r="E261">
        <v>2350</v>
      </c>
      <c r="G261" t="s">
        <v>94</v>
      </c>
    </row>
    <row r="262" spans="1:9" x14ac:dyDescent="0.25">
      <c r="C262">
        <v>1450</v>
      </c>
      <c r="D262">
        <v>55</v>
      </c>
      <c r="E262">
        <v>2059</v>
      </c>
    </row>
    <row r="263" spans="1:9" x14ac:dyDescent="0.25">
      <c r="C263">
        <v>1461</v>
      </c>
      <c r="D263">
        <v>50</v>
      </c>
      <c r="E263">
        <v>2048</v>
      </c>
    </row>
    <row r="264" spans="1:9" x14ac:dyDescent="0.25">
      <c r="C264">
        <v>1462</v>
      </c>
      <c r="D264">
        <v>52</v>
      </c>
      <c r="E264">
        <v>1568</v>
      </c>
    </row>
    <row r="265" spans="1:9" x14ac:dyDescent="0.25">
      <c r="C265">
        <v>1470</v>
      </c>
      <c r="D265">
        <v>66</v>
      </c>
      <c r="E265">
        <v>2238</v>
      </c>
    </row>
    <row r="266" spans="1:9" x14ac:dyDescent="0.25">
      <c r="C266">
        <v>1480</v>
      </c>
      <c r="D266">
        <v>47</v>
      </c>
      <c r="E266">
        <v>1755</v>
      </c>
    </row>
    <row r="267" spans="1:9" x14ac:dyDescent="0.25">
      <c r="C267">
        <v>2231</v>
      </c>
      <c r="D267">
        <v>80</v>
      </c>
      <c r="E267">
        <v>1797</v>
      </c>
      <c r="G267" t="s">
        <v>95</v>
      </c>
    </row>
    <row r="268" spans="1:9" x14ac:dyDescent="0.25">
      <c r="C268">
        <v>2360</v>
      </c>
      <c r="D268">
        <v>65</v>
      </c>
      <c r="E268">
        <v>3209</v>
      </c>
      <c r="G268" t="s">
        <v>96</v>
      </c>
    </row>
    <row r="269" spans="1:9" x14ac:dyDescent="0.25">
      <c r="C269">
        <v>2390</v>
      </c>
      <c r="D269">
        <v>61</v>
      </c>
      <c r="E269">
        <v>2987</v>
      </c>
    </row>
    <row r="270" spans="1:9" x14ac:dyDescent="0.25">
      <c r="C270">
        <v>2305</v>
      </c>
      <c r="D270">
        <v>51</v>
      </c>
      <c r="E270">
        <v>1784</v>
      </c>
    </row>
    <row r="271" spans="1:9" x14ac:dyDescent="0.25">
      <c r="C271">
        <v>2250</v>
      </c>
      <c r="D271">
        <v>47</v>
      </c>
      <c r="E271">
        <v>1837</v>
      </c>
      <c r="G271" t="s">
        <v>97</v>
      </c>
    </row>
    <row r="272" spans="1:9" x14ac:dyDescent="0.25">
      <c r="C272">
        <v>2260</v>
      </c>
      <c r="D272">
        <v>48</v>
      </c>
      <c r="E272">
        <v>1771</v>
      </c>
    </row>
    <row r="273" spans="1:9" x14ac:dyDescent="0.25">
      <c r="C273">
        <v>2275</v>
      </c>
      <c r="D273">
        <v>48</v>
      </c>
      <c r="E273">
        <v>1305</v>
      </c>
    </row>
    <row r="274" spans="1:9" x14ac:dyDescent="0.25">
      <c r="C274">
        <v>2290</v>
      </c>
      <c r="D274">
        <v>44</v>
      </c>
      <c r="E274">
        <v>1926</v>
      </c>
    </row>
    <row r="275" spans="1:9" x14ac:dyDescent="0.25">
      <c r="C275">
        <v>2310</v>
      </c>
      <c r="D275">
        <v>52</v>
      </c>
      <c r="E275">
        <v>2197</v>
      </c>
    </row>
    <row r="276" spans="1:9" s="2" customFormat="1" x14ac:dyDescent="0.25">
      <c r="B276" s="2" t="s">
        <v>6</v>
      </c>
      <c r="C276" s="2">
        <f>COUNT(C260:C275)</f>
        <v>16</v>
      </c>
      <c r="D276" s="2">
        <f>SUM(D260:D275)</f>
        <v>855</v>
      </c>
      <c r="E276" s="2">
        <f>SUM(E260:E275)</f>
        <v>32029</v>
      </c>
      <c r="I276" s="2">
        <f>E276</f>
        <v>32029</v>
      </c>
    </row>
    <row r="278" spans="1:9" x14ac:dyDescent="0.25">
      <c r="A278" s="2">
        <v>19</v>
      </c>
      <c r="C278">
        <v>1010</v>
      </c>
      <c r="D278">
        <v>88</v>
      </c>
      <c r="E278">
        <v>2764</v>
      </c>
      <c r="G278" t="s">
        <v>98</v>
      </c>
    </row>
    <row r="279" spans="1:9" x14ac:dyDescent="0.25">
      <c r="C279">
        <v>1020</v>
      </c>
      <c r="D279">
        <v>59</v>
      </c>
      <c r="E279">
        <v>1552</v>
      </c>
      <c r="G279" t="s">
        <v>99</v>
      </c>
    </row>
    <row r="280" spans="1:9" x14ac:dyDescent="0.25">
      <c r="C280">
        <v>1030</v>
      </c>
      <c r="D280">
        <v>64</v>
      </c>
      <c r="E280">
        <v>1507</v>
      </c>
      <c r="G280" t="s">
        <v>100</v>
      </c>
    </row>
    <row r="281" spans="1:9" x14ac:dyDescent="0.25">
      <c r="C281">
        <v>1040</v>
      </c>
      <c r="D281">
        <v>103</v>
      </c>
      <c r="E281">
        <v>2958</v>
      </c>
    </row>
    <row r="282" spans="1:9" x14ac:dyDescent="0.25">
      <c r="C282">
        <v>1060</v>
      </c>
      <c r="D282">
        <v>62</v>
      </c>
      <c r="E282">
        <v>1523</v>
      </c>
    </row>
    <row r="283" spans="1:9" x14ac:dyDescent="0.25">
      <c r="C283">
        <v>1070</v>
      </c>
      <c r="D283">
        <v>90</v>
      </c>
      <c r="E283">
        <v>2491</v>
      </c>
    </row>
    <row r="284" spans="1:9" x14ac:dyDescent="0.25">
      <c r="C284">
        <v>1080</v>
      </c>
      <c r="D284">
        <v>72</v>
      </c>
      <c r="E284">
        <v>1906</v>
      </c>
    </row>
    <row r="285" spans="1:9" x14ac:dyDescent="0.25">
      <c r="C285">
        <v>1090</v>
      </c>
      <c r="D285">
        <v>59</v>
      </c>
      <c r="E285">
        <v>1870</v>
      </c>
    </row>
    <row r="286" spans="1:9" x14ac:dyDescent="0.25">
      <c r="C286">
        <v>1100</v>
      </c>
      <c r="D286">
        <v>66</v>
      </c>
      <c r="E286">
        <v>1891</v>
      </c>
    </row>
    <row r="287" spans="1:9" x14ac:dyDescent="0.25">
      <c r="C287">
        <v>1150</v>
      </c>
      <c r="D287">
        <v>65</v>
      </c>
      <c r="E287">
        <v>1531</v>
      </c>
    </row>
    <row r="288" spans="1:9" x14ac:dyDescent="0.25">
      <c r="C288">
        <v>1160</v>
      </c>
      <c r="D288">
        <v>72</v>
      </c>
      <c r="E288">
        <v>1922</v>
      </c>
    </row>
    <row r="289" spans="1:9" x14ac:dyDescent="0.25">
      <c r="C289">
        <v>1180</v>
      </c>
      <c r="D289">
        <v>74</v>
      </c>
      <c r="E289">
        <v>1924</v>
      </c>
    </row>
    <row r="290" spans="1:9" x14ac:dyDescent="0.25">
      <c r="C290">
        <v>1190</v>
      </c>
      <c r="D290">
        <v>68</v>
      </c>
      <c r="E290">
        <v>1827</v>
      </c>
    </row>
    <row r="291" spans="1:9" x14ac:dyDescent="0.25">
      <c r="C291">
        <v>1210</v>
      </c>
      <c r="D291">
        <v>55</v>
      </c>
      <c r="E291">
        <v>1459</v>
      </c>
    </row>
    <row r="292" spans="1:9" x14ac:dyDescent="0.25">
      <c r="C292">
        <v>1220</v>
      </c>
      <c r="D292">
        <v>71</v>
      </c>
      <c r="E292">
        <v>2066</v>
      </c>
    </row>
    <row r="293" spans="1:9" x14ac:dyDescent="0.25">
      <c r="C293">
        <v>1230</v>
      </c>
      <c r="D293">
        <v>49</v>
      </c>
      <c r="E293">
        <v>1183</v>
      </c>
    </row>
    <row r="294" spans="1:9" x14ac:dyDescent="0.25">
      <c r="C294">
        <v>1260</v>
      </c>
      <c r="D294">
        <v>57</v>
      </c>
      <c r="E294">
        <v>1672</v>
      </c>
    </row>
    <row r="295" spans="1:9" x14ac:dyDescent="0.25">
      <c r="C295">
        <v>1285</v>
      </c>
      <c r="D295">
        <v>75</v>
      </c>
      <c r="E295">
        <v>1824</v>
      </c>
    </row>
    <row r="296" spans="1:9" s="2" customFormat="1" x14ac:dyDescent="0.25">
      <c r="B296" s="2" t="s">
        <v>6</v>
      </c>
      <c r="C296" s="2">
        <f>COUNT(C278:C295)</f>
        <v>18</v>
      </c>
      <c r="D296" s="2">
        <f>SUM(D278:D295)</f>
        <v>1249</v>
      </c>
      <c r="E296" s="2">
        <f>SUM(E278:E295)</f>
        <v>33870</v>
      </c>
      <c r="I296" s="2">
        <f>E296</f>
        <v>33870</v>
      </c>
    </row>
    <row r="298" spans="1:9" x14ac:dyDescent="0.25">
      <c r="A298" s="2">
        <v>20</v>
      </c>
      <c r="C298">
        <v>1110</v>
      </c>
      <c r="D298">
        <v>76</v>
      </c>
      <c r="E298">
        <v>2216</v>
      </c>
      <c r="G298" t="s">
        <v>101</v>
      </c>
    </row>
    <row r="299" spans="1:9" x14ac:dyDescent="0.25">
      <c r="C299">
        <v>1120</v>
      </c>
      <c r="D299">
        <v>83</v>
      </c>
      <c r="E299">
        <v>2321</v>
      </c>
    </row>
    <row r="300" spans="1:9" x14ac:dyDescent="0.25">
      <c r="C300">
        <v>1130</v>
      </c>
      <c r="D300">
        <v>62</v>
      </c>
      <c r="E300">
        <v>1239</v>
      </c>
    </row>
    <row r="301" spans="1:9" x14ac:dyDescent="0.25">
      <c r="C301">
        <v>1145</v>
      </c>
      <c r="D301">
        <v>97</v>
      </c>
      <c r="E301">
        <v>2683</v>
      </c>
    </row>
    <row r="302" spans="1:9" x14ac:dyDescent="0.25">
      <c r="C302">
        <v>1175</v>
      </c>
      <c r="D302">
        <v>87</v>
      </c>
      <c r="E302">
        <v>2405</v>
      </c>
    </row>
    <row r="303" spans="1:9" x14ac:dyDescent="0.25">
      <c r="C303">
        <v>1200</v>
      </c>
      <c r="D303">
        <v>52</v>
      </c>
      <c r="E303">
        <v>1514</v>
      </c>
    </row>
    <row r="304" spans="1:9" x14ac:dyDescent="0.25">
      <c r="C304">
        <v>1240</v>
      </c>
      <c r="D304">
        <v>59</v>
      </c>
      <c r="E304">
        <v>1544</v>
      </c>
    </row>
    <row r="305" spans="1:9" x14ac:dyDescent="0.25">
      <c r="C305">
        <v>1550</v>
      </c>
      <c r="D305">
        <v>75</v>
      </c>
      <c r="E305">
        <v>2731</v>
      </c>
    </row>
    <row r="306" spans="1:9" x14ac:dyDescent="0.25">
      <c r="C306">
        <v>1560</v>
      </c>
      <c r="D306">
        <v>69</v>
      </c>
      <c r="E306">
        <v>2651</v>
      </c>
      <c r="G306" t="s">
        <v>102</v>
      </c>
    </row>
    <row r="307" spans="1:9" x14ac:dyDescent="0.25">
      <c r="C307">
        <v>1570</v>
      </c>
      <c r="D307">
        <v>76</v>
      </c>
      <c r="E307">
        <v>2594</v>
      </c>
    </row>
    <row r="308" spans="1:9" x14ac:dyDescent="0.25">
      <c r="C308">
        <v>1580</v>
      </c>
      <c r="D308">
        <v>79</v>
      </c>
      <c r="E308">
        <v>2669</v>
      </c>
    </row>
    <row r="309" spans="1:9" x14ac:dyDescent="0.25">
      <c r="C309">
        <v>1590</v>
      </c>
      <c r="D309">
        <v>62</v>
      </c>
      <c r="E309">
        <v>2380</v>
      </c>
    </row>
    <row r="310" spans="1:9" x14ac:dyDescent="0.25">
      <c r="C310">
        <v>1600</v>
      </c>
      <c r="D310">
        <v>73</v>
      </c>
      <c r="E310">
        <v>2596</v>
      </c>
    </row>
    <row r="311" spans="1:9" x14ac:dyDescent="0.25">
      <c r="C311">
        <v>1610</v>
      </c>
      <c r="D311">
        <v>59</v>
      </c>
      <c r="E311">
        <v>2067</v>
      </c>
    </row>
    <row r="312" spans="1:9" x14ac:dyDescent="0.25">
      <c r="C312">
        <v>1960</v>
      </c>
      <c r="D312">
        <v>68</v>
      </c>
      <c r="E312">
        <v>1327</v>
      </c>
      <c r="G312" t="s">
        <v>103</v>
      </c>
    </row>
    <row r="313" spans="1:9" x14ac:dyDescent="0.25">
      <c r="C313">
        <v>1970</v>
      </c>
      <c r="D313">
        <v>92</v>
      </c>
      <c r="E313">
        <v>2012</v>
      </c>
    </row>
    <row r="314" spans="1:9" x14ac:dyDescent="0.25">
      <c r="C314">
        <v>2201</v>
      </c>
      <c r="D314">
        <v>65</v>
      </c>
      <c r="E314">
        <v>1135</v>
      </c>
    </row>
    <row r="315" spans="1:9" x14ac:dyDescent="0.25">
      <c r="C315">
        <v>2202</v>
      </c>
      <c r="D315">
        <v>74</v>
      </c>
      <c r="E315">
        <v>1345</v>
      </c>
    </row>
    <row r="316" spans="1:9" x14ac:dyDescent="0.25">
      <c r="C316">
        <v>2203</v>
      </c>
      <c r="D316">
        <v>73</v>
      </c>
      <c r="E316">
        <v>1609</v>
      </c>
    </row>
    <row r="317" spans="1:9" s="2" customFormat="1" x14ac:dyDescent="0.25">
      <c r="B317" s="2" t="s">
        <v>6</v>
      </c>
      <c r="C317" s="2">
        <f>COUNT(C298:C316)</f>
        <v>19</v>
      </c>
      <c r="D317" s="2">
        <f>SUM(D298:D316)</f>
        <v>1381</v>
      </c>
      <c r="E317" s="2">
        <f>SUM(E298:E316)</f>
        <v>39038</v>
      </c>
      <c r="I317" s="2">
        <f>E317</f>
        <v>39038</v>
      </c>
    </row>
    <row r="319" spans="1:9" x14ac:dyDescent="0.25">
      <c r="A319" s="2">
        <v>21</v>
      </c>
      <c r="C319">
        <v>55</v>
      </c>
      <c r="D319">
        <v>10</v>
      </c>
      <c r="E319">
        <v>224</v>
      </c>
      <c r="G319" t="s">
        <v>104</v>
      </c>
    </row>
    <row r="320" spans="1:9" x14ac:dyDescent="0.25">
      <c r="C320">
        <v>53</v>
      </c>
      <c r="D320">
        <v>11</v>
      </c>
      <c r="E320">
        <v>203</v>
      </c>
      <c r="G320" t="s">
        <v>105</v>
      </c>
    </row>
    <row r="321" spans="3:7" x14ac:dyDescent="0.25">
      <c r="C321">
        <v>1910</v>
      </c>
      <c r="D321">
        <v>93</v>
      </c>
      <c r="E321">
        <v>4460</v>
      </c>
      <c r="G321" t="s">
        <v>106</v>
      </c>
    </row>
    <row r="322" spans="3:7" x14ac:dyDescent="0.25">
      <c r="C322">
        <v>1911</v>
      </c>
      <c r="D322">
        <v>49</v>
      </c>
      <c r="E322">
        <v>1143</v>
      </c>
      <c r="G322" t="s">
        <v>107</v>
      </c>
    </row>
    <row r="323" spans="3:7" x14ac:dyDescent="0.25">
      <c r="C323">
        <v>1912</v>
      </c>
      <c r="D323">
        <v>64</v>
      </c>
      <c r="E323">
        <v>1503</v>
      </c>
      <c r="G323" t="s">
        <v>108</v>
      </c>
    </row>
    <row r="324" spans="3:7" x14ac:dyDescent="0.25">
      <c r="C324">
        <v>1913</v>
      </c>
      <c r="D324">
        <v>53</v>
      </c>
      <c r="E324">
        <v>1286</v>
      </c>
      <c r="G324" t="s">
        <v>109</v>
      </c>
    </row>
    <row r="325" spans="3:7" x14ac:dyDescent="0.25">
      <c r="C325">
        <v>1920</v>
      </c>
      <c r="D325">
        <v>65</v>
      </c>
      <c r="E325">
        <v>3421</v>
      </c>
      <c r="G325" t="s">
        <v>110</v>
      </c>
    </row>
    <row r="326" spans="3:7" x14ac:dyDescent="0.25">
      <c r="C326">
        <v>2232</v>
      </c>
      <c r="D326">
        <v>53</v>
      </c>
      <c r="E326">
        <v>824</v>
      </c>
      <c r="G326" t="s">
        <v>111</v>
      </c>
    </row>
    <row r="327" spans="3:7" x14ac:dyDescent="0.25">
      <c r="C327">
        <v>2240</v>
      </c>
      <c r="D327">
        <v>71</v>
      </c>
      <c r="E327">
        <v>1363</v>
      </c>
      <c r="G327" t="s">
        <v>112</v>
      </c>
    </row>
    <row r="328" spans="3:7" x14ac:dyDescent="0.25">
      <c r="C328">
        <v>2241</v>
      </c>
      <c r="D328">
        <v>122</v>
      </c>
      <c r="E328">
        <v>3255</v>
      </c>
      <c r="G328" t="s">
        <v>113</v>
      </c>
    </row>
    <row r="329" spans="3:7" x14ac:dyDescent="0.25">
      <c r="C329">
        <v>2420</v>
      </c>
      <c r="D329">
        <v>73</v>
      </c>
      <c r="E329">
        <v>2037</v>
      </c>
      <c r="G329" t="s">
        <v>114</v>
      </c>
    </row>
    <row r="330" spans="3:7" x14ac:dyDescent="0.25">
      <c r="C330">
        <v>2430</v>
      </c>
      <c r="D330">
        <v>95</v>
      </c>
      <c r="E330">
        <v>2300</v>
      </c>
      <c r="G330" t="s">
        <v>114</v>
      </c>
    </row>
    <row r="331" spans="3:7" x14ac:dyDescent="0.25">
      <c r="C331">
        <v>2440</v>
      </c>
      <c r="D331">
        <v>64</v>
      </c>
      <c r="E331">
        <v>1596</v>
      </c>
      <c r="G331" t="s">
        <v>114</v>
      </c>
    </row>
    <row r="332" spans="3:7" x14ac:dyDescent="0.25">
      <c r="C332">
        <v>2452</v>
      </c>
      <c r="D332">
        <v>78</v>
      </c>
      <c r="E332">
        <v>2089</v>
      </c>
      <c r="G332" t="s">
        <v>115</v>
      </c>
    </row>
    <row r="333" spans="3:7" x14ac:dyDescent="0.25">
      <c r="C333">
        <v>2470</v>
      </c>
      <c r="D333">
        <v>56</v>
      </c>
      <c r="E333">
        <v>1163</v>
      </c>
      <c r="G333" t="s">
        <v>116</v>
      </c>
    </row>
    <row r="334" spans="3:7" x14ac:dyDescent="0.25">
      <c r="C334">
        <v>2482</v>
      </c>
      <c r="D334">
        <v>86</v>
      </c>
      <c r="E334">
        <v>1999</v>
      </c>
      <c r="G334" t="s">
        <v>117</v>
      </c>
    </row>
    <row r="335" spans="3:7" x14ac:dyDescent="0.25">
      <c r="C335">
        <v>2483</v>
      </c>
      <c r="D335">
        <v>62</v>
      </c>
      <c r="E335">
        <v>1193</v>
      </c>
      <c r="G335" t="s">
        <v>118</v>
      </c>
    </row>
    <row r="336" spans="3:7" x14ac:dyDescent="0.25">
      <c r="C336">
        <v>2484</v>
      </c>
      <c r="D336">
        <v>35</v>
      </c>
      <c r="E336">
        <v>673</v>
      </c>
      <c r="G336" t="s">
        <v>116</v>
      </c>
    </row>
    <row r="337" spans="1:9" s="2" customFormat="1" x14ac:dyDescent="0.25">
      <c r="B337" s="2" t="s">
        <v>6</v>
      </c>
      <c r="C337" s="2">
        <f>COUNT(C319:C336)</f>
        <v>18</v>
      </c>
      <c r="D337" s="2">
        <f>SUM(D319:D336)</f>
        <v>1140</v>
      </c>
      <c r="E337" s="2">
        <f>SUM(E319:E336)</f>
        <v>30732</v>
      </c>
      <c r="I337" s="2">
        <f>E337</f>
        <v>30732</v>
      </c>
    </row>
    <row r="339" spans="1:9" x14ac:dyDescent="0.25">
      <c r="A339" s="2">
        <v>22</v>
      </c>
      <c r="C339">
        <v>2451</v>
      </c>
      <c r="D339">
        <v>92</v>
      </c>
      <c r="E339">
        <v>2316</v>
      </c>
      <c r="G339" t="s">
        <v>119</v>
      </c>
    </row>
    <row r="340" spans="1:9" x14ac:dyDescent="0.25">
      <c r="C340">
        <v>9010</v>
      </c>
      <c r="D340">
        <v>85</v>
      </c>
      <c r="E340">
        <v>1483</v>
      </c>
    </row>
    <row r="341" spans="1:9" x14ac:dyDescent="0.25">
      <c r="C341">
        <v>9101</v>
      </c>
      <c r="D341">
        <v>79</v>
      </c>
      <c r="E341">
        <v>1785</v>
      </c>
    </row>
    <row r="342" spans="1:9" x14ac:dyDescent="0.25">
      <c r="C342">
        <v>9102</v>
      </c>
      <c r="D342">
        <v>83</v>
      </c>
      <c r="E342">
        <v>2193</v>
      </c>
    </row>
    <row r="343" spans="1:9" x14ac:dyDescent="0.25">
      <c r="C343">
        <v>9110</v>
      </c>
      <c r="D343">
        <v>96</v>
      </c>
      <c r="E343">
        <v>2307</v>
      </c>
    </row>
    <row r="344" spans="1:9" x14ac:dyDescent="0.25">
      <c r="C344">
        <v>9125</v>
      </c>
      <c r="D344">
        <v>130</v>
      </c>
      <c r="E344">
        <v>2447</v>
      </c>
    </row>
    <row r="345" spans="1:9" x14ac:dyDescent="0.25">
      <c r="C345">
        <v>9140</v>
      </c>
      <c r="D345">
        <v>119</v>
      </c>
      <c r="E345">
        <v>2866</v>
      </c>
    </row>
    <row r="346" spans="1:9" x14ac:dyDescent="0.25">
      <c r="C346">
        <v>9150</v>
      </c>
      <c r="D346">
        <v>83</v>
      </c>
      <c r="E346">
        <v>1492</v>
      </c>
    </row>
    <row r="347" spans="1:9" x14ac:dyDescent="0.25">
      <c r="C347">
        <v>9210</v>
      </c>
      <c r="D347">
        <v>60</v>
      </c>
      <c r="E347">
        <v>1215</v>
      </c>
    </row>
    <row r="348" spans="1:9" x14ac:dyDescent="0.25">
      <c r="C348">
        <v>9211</v>
      </c>
      <c r="D348">
        <v>126</v>
      </c>
      <c r="E348">
        <v>3322</v>
      </c>
    </row>
    <row r="349" spans="1:9" x14ac:dyDescent="0.25">
      <c r="C349">
        <v>9212</v>
      </c>
      <c r="D349">
        <v>99</v>
      </c>
      <c r="E349">
        <v>2137</v>
      </c>
    </row>
    <row r="350" spans="1:9" x14ac:dyDescent="0.25">
      <c r="C350">
        <v>9220</v>
      </c>
      <c r="D350">
        <v>68</v>
      </c>
      <c r="E350">
        <v>1632</v>
      </c>
    </row>
    <row r="351" spans="1:9" x14ac:dyDescent="0.25">
      <c r="C351">
        <v>9350</v>
      </c>
      <c r="D351">
        <v>58</v>
      </c>
      <c r="E351">
        <v>1226</v>
      </c>
    </row>
    <row r="352" spans="1:9" x14ac:dyDescent="0.25">
      <c r="C352">
        <v>9370</v>
      </c>
      <c r="D352">
        <v>94</v>
      </c>
      <c r="E352">
        <v>1796</v>
      </c>
    </row>
    <row r="353" spans="1:9" x14ac:dyDescent="0.25">
      <c r="C353">
        <v>9400</v>
      </c>
      <c r="D353">
        <v>79</v>
      </c>
      <c r="E353">
        <v>1338</v>
      </c>
    </row>
    <row r="354" spans="1:9" s="2" customFormat="1" x14ac:dyDescent="0.25">
      <c r="B354" s="2" t="s">
        <v>6</v>
      </c>
      <c r="C354" s="2">
        <f>COUNT(C339:C353)</f>
        <v>15</v>
      </c>
      <c r="D354" s="2">
        <f>SUM(D339:D353)</f>
        <v>1351</v>
      </c>
      <c r="E354" s="2">
        <f>SUM(E339:E353)</f>
        <v>29555</v>
      </c>
      <c r="I354" s="2">
        <f>E354</f>
        <v>29555</v>
      </c>
    </row>
    <row r="356" spans="1:9" x14ac:dyDescent="0.25">
      <c r="A356" s="2">
        <v>23</v>
      </c>
      <c r="C356">
        <v>4060</v>
      </c>
      <c r="D356">
        <v>60</v>
      </c>
      <c r="E356">
        <v>1336</v>
      </c>
      <c r="G356" t="s">
        <v>168</v>
      </c>
    </row>
    <row r="357" spans="1:9" x14ac:dyDescent="0.25">
      <c r="C357">
        <v>4100</v>
      </c>
      <c r="D357">
        <v>60</v>
      </c>
      <c r="E357">
        <v>1138</v>
      </c>
      <c r="G357" t="s">
        <v>171</v>
      </c>
    </row>
    <row r="358" spans="1:9" x14ac:dyDescent="0.25">
      <c r="C358">
        <v>4110</v>
      </c>
      <c r="D358">
        <v>78</v>
      </c>
      <c r="E358">
        <v>1554</v>
      </c>
      <c r="G358" t="s">
        <v>28</v>
      </c>
    </row>
    <row r="359" spans="1:9" x14ac:dyDescent="0.25">
      <c r="C359">
        <v>4130</v>
      </c>
      <c r="D359">
        <v>66</v>
      </c>
      <c r="E359">
        <v>1423</v>
      </c>
      <c r="G359" t="s">
        <v>29</v>
      </c>
    </row>
    <row r="360" spans="1:9" x14ac:dyDescent="0.25">
      <c r="C360">
        <v>4140</v>
      </c>
      <c r="D360">
        <v>131</v>
      </c>
      <c r="E360">
        <v>1938</v>
      </c>
      <c r="G360" t="s">
        <v>48</v>
      </c>
    </row>
    <row r="361" spans="1:9" x14ac:dyDescent="0.25">
      <c r="C361">
        <v>4170</v>
      </c>
      <c r="D361">
        <v>89</v>
      </c>
      <c r="E361">
        <v>1401</v>
      </c>
    </row>
    <row r="362" spans="1:9" x14ac:dyDescent="0.25">
      <c r="C362">
        <v>4185</v>
      </c>
      <c r="D362">
        <v>93</v>
      </c>
      <c r="E362">
        <v>1328</v>
      </c>
    </row>
    <row r="363" spans="1:9" x14ac:dyDescent="0.25">
      <c r="C363">
        <v>4195</v>
      </c>
      <c r="D363">
        <v>68</v>
      </c>
      <c r="E363">
        <v>1142</v>
      </c>
    </row>
    <row r="364" spans="1:9" x14ac:dyDescent="0.25">
      <c r="C364">
        <v>4240</v>
      </c>
      <c r="D364">
        <v>59</v>
      </c>
      <c r="E364">
        <v>1276</v>
      </c>
    </row>
    <row r="365" spans="1:9" x14ac:dyDescent="0.25">
      <c r="C365">
        <v>4250</v>
      </c>
      <c r="D365">
        <v>70</v>
      </c>
      <c r="E365">
        <v>1532</v>
      </c>
    </row>
    <row r="366" spans="1:9" x14ac:dyDescent="0.25">
      <c r="C366">
        <v>4271</v>
      </c>
      <c r="D366">
        <v>61</v>
      </c>
      <c r="E366">
        <v>1162</v>
      </c>
    </row>
    <row r="367" spans="1:9" x14ac:dyDescent="0.25">
      <c r="C367">
        <v>4281</v>
      </c>
      <c r="D367">
        <v>81</v>
      </c>
      <c r="E367">
        <v>1369</v>
      </c>
    </row>
    <row r="368" spans="1:9" x14ac:dyDescent="0.25">
      <c r="C368">
        <v>4370</v>
      </c>
      <c r="D368">
        <v>51</v>
      </c>
      <c r="E368">
        <v>1032</v>
      </c>
    </row>
    <row r="369" spans="1:9" x14ac:dyDescent="0.25">
      <c r="C369">
        <v>4380</v>
      </c>
      <c r="D369">
        <v>56</v>
      </c>
      <c r="E369">
        <v>1039</v>
      </c>
    </row>
    <row r="370" spans="1:9" x14ac:dyDescent="0.25">
      <c r="C370">
        <v>5790</v>
      </c>
      <c r="D370">
        <v>69</v>
      </c>
      <c r="E370">
        <v>3047</v>
      </c>
      <c r="G370" t="s">
        <v>30</v>
      </c>
    </row>
    <row r="371" spans="1:9" x14ac:dyDescent="0.25">
      <c r="C371">
        <v>5810</v>
      </c>
      <c r="D371">
        <v>65</v>
      </c>
      <c r="E371">
        <v>2665</v>
      </c>
    </row>
    <row r="372" spans="1:9" x14ac:dyDescent="0.25">
      <c r="C372">
        <v>5840</v>
      </c>
      <c r="D372">
        <v>58</v>
      </c>
      <c r="E372">
        <v>2575</v>
      </c>
    </row>
    <row r="373" spans="1:9" x14ac:dyDescent="0.25">
      <c r="C373">
        <v>5870</v>
      </c>
      <c r="D373">
        <v>62</v>
      </c>
      <c r="E373">
        <v>2594</v>
      </c>
    </row>
    <row r="374" spans="1:9" x14ac:dyDescent="0.25">
      <c r="C374">
        <v>5890</v>
      </c>
      <c r="D374">
        <v>60</v>
      </c>
      <c r="E374">
        <v>2564</v>
      </c>
    </row>
    <row r="375" spans="1:9" x14ac:dyDescent="0.25">
      <c r="C375">
        <v>5910</v>
      </c>
      <c r="D375">
        <v>39</v>
      </c>
      <c r="E375">
        <v>2287</v>
      </c>
    </row>
    <row r="376" spans="1:9" x14ac:dyDescent="0.25">
      <c r="C376">
        <v>5930</v>
      </c>
      <c r="D376">
        <v>52</v>
      </c>
      <c r="E376">
        <v>1858</v>
      </c>
    </row>
    <row r="377" spans="1:9" s="2" customFormat="1" x14ac:dyDescent="0.25">
      <c r="B377" s="2" t="s">
        <v>6</v>
      </c>
      <c r="C377" s="2">
        <f>COUNT(C356:C376)</f>
        <v>21</v>
      </c>
      <c r="D377" s="2">
        <f>SUM(D356:D376)</f>
        <v>1428</v>
      </c>
      <c r="E377" s="2">
        <f>SUM(E356:E376)</f>
        <v>36260</v>
      </c>
      <c r="I377" s="2">
        <f>E377</f>
        <v>36260</v>
      </c>
    </row>
    <row r="379" spans="1:9" x14ac:dyDescent="0.25">
      <c r="A379" s="2">
        <v>24</v>
      </c>
      <c r="C379">
        <v>4310</v>
      </c>
      <c r="D379">
        <v>48</v>
      </c>
      <c r="E379">
        <v>1037</v>
      </c>
      <c r="G379" t="s">
        <v>25</v>
      </c>
    </row>
    <row r="380" spans="1:9" x14ac:dyDescent="0.25">
      <c r="C380">
        <v>4420</v>
      </c>
      <c r="D380">
        <v>78</v>
      </c>
      <c r="E380">
        <v>1928</v>
      </c>
    </row>
    <row r="381" spans="1:9" x14ac:dyDescent="0.25">
      <c r="C381">
        <v>4430</v>
      </c>
      <c r="D381">
        <v>55</v>
      </c>
      <c r="E381">
        <v>1188</v>
      </c>
    </row>
    <row r="382" spans="1:9" x14ac:dyDescent="0.25">
      <c r="C382">
        <v>4440</v>
      </c>
      <c r="D382">
        <v>71</v>
      </c>
      <c r="E382">
        <v>1437</v>
      </c>
    </row>
    <row r="383" spans="1:9" x14ac:dyDescent="0.25">
      <c r="C383">
        <v>4470</v>
      </c>
      <c r="D383">
        <v>73</v>
      </c>
      <c r="E383">
        <v>1781</v>
      </c>
    </row>
    <row r="384" spans="1:9" x14ac:dyDescent="0.25">
      <c r="C384">
        <v>4480</v>
      </c>
      <c r="D384">
        <v>68</v>
      </c>
      <c r="E384">
        <v>1679</v>
      </c>
    </row>
    <row r="385" spans="3:7" x14ac:dyDescent="0.25">
      <c r="C385">
        <v>4510</v>
      </c>
      <c r="D385">
        <v>68</v>
      </c>
      <c r="E385">
        <v>1627</v>
      </c>
    </row>
    <row r="386" spans="3:7" x14ac:dyDescent="0.25">
      <c r="C386">
        <v>4540</v>
      </c>
      <c r="D386">
        <v>78</v>
      </c>
      <c r="E386">
        <v>1565</v>
      </c>
    </row>
    <row r="387" spans="3:7" x14ac:dyDescent="0.25">
      <c r="C387">
        <v>4590</v>
      </c>
      <c r="D387">
        <v>72</v>
      </c>
      <c r="E387">
        <v>1601</v>
      </c>
    </row>
    <row r="388" spans="3:7" x14ac:dyDescent="0.25">
      <c r="C388">
        <v>4600</v>
      </c>
      <c r="D388">
        <v>64</v>
      </c>
      <c r="E388">
        <v>1082</v>
      </c>
    </row>
    <row r="389" spans="3:7" x14ac:dyDescent="0.25">
      <c r="C389">
        <v>4610</v>
      </c>
      <c r="D389">
        <v>51</v>
      </c>
      <c r="E389">
        <v>1091</v>
      </c>
    </row>
    <row r="390" spans="3:7" x14ac:dyDescent="0.25">
      <c r="C390">
        <v>4620</v>
      </c>
      <c r="D390">
        <v>50</v>
      </c>
      <c r="E390">
        <v>1122</v>
      </c>
    </row>
    <row r="391" spans="3:7" x14ac:dyDescent="0.25">
      <c r="C391">
        <v>4770</v>
      </c>
      <c r="D391">
        <v>81</v>
      </c>
      <c r="E391">
        <v>1716</v>
      </c>
    </row>
    <row r="392" spans="3:7" x14ac:dyDescent="0.25">
      <c r="C392">
        <v>4390</v>
      </c>
      <c r="D392">
        <v>56</v>
      </c>
      <c r="E392">
        <v>1176</v>
      </c>
      <c r="G392" t="s">
        <v>27</v>
      </c>
    </row>
    <row r="393" spans="3:7" x14ac:dyDescent="0.25">
      <c r="C393">
        <v>4410</v>
      </c>
      <c r="D393">
        <v>39</v>
      </c>
      <c r="E393">
        <v>1024</v>
      </c>
    </row>
    <row r="394" spans="3:7" x14ac:dyDescent="0.25">
      <c r="C394">
        <v>4490</v>
      </c>
      <c r="D394">
        <v>76</v>
      </c>
      <c r="E394">
        <v>2006</v>
      </c>
    </row>
    <row r="395" spans="3:7" x14ac:dyDescent="0.25">
      <c r="C395">
        <v>4500</v>
      </c>
      <c r="D395">
        <v>86</v>
      </c>
      <c r="E395">
        <v>2057</v>
      </c>
    </row>
    <row r="396" spans="3:7" x14ac:dyDescent="0.25">
      <c r="C396">
        <v>4520</v>
      </c>
      <c r="D396">
        <v>55</v>
      </c>
      <c r="E396">
        <v>1178</v>
      </c>
    </row>
    <row r="397" spans="3:7" x14ac:dyDescent="0.25">
      <c r="C397">
        <v>4530</v>
      </c>
      <c r="D397">
        <v>74</v>
      </c>
      <c r="E397">
        <v>1501</v>
      </c>
    </row>
    <row r="398" spans="3:7" x14ac:dyDescent="0.25">
      <c r="C398">
        <v>4550</v>
      </c>
      <c r="D398">
        <v>52</v>
      </c>
      <c r="E398">
        <v>1090</v>
      </c>
    </row>
    <row r="399" spans="3:7" x14ac:dyDescent="0.25">
      <c r="C399">
        <v>4560</v>
      </c>
      <c r="D399">
        <v>63</v>
      </c>
      <c r="E399">
        <v>1225</v>
      </c>
    </row>
    <row r="400" spans="3:7" x14ac:dyDescent="0.25">
      <c r="C400">
        <v>4570</v>
      </c>
      <c r="D400">
        <v>55</v>
      </c>
      <c r="E400">
        <v>1201</v>
      </c>
    </row>
    <row r="401" spans="1:9" x14ac:dyDescent="0.25">
      <c r="C401">
        <v>4580</v>
      </c>
      <c r="D401">
        <v>45</v>
      </c>
      <c r="E401">
        <v>1098</v>
      </c>
    </row>
    <row r="402" spans="1:9" x14ac:dyDescent="0.25">
      <c r="C402">
        <v>4720</v>
      </c>
      <c r="D402">
        <v>50</v>
      </c>
      <c r="E402">
        <v>1043</v>
      </c>
    </row>
    <row r="403" spans="1:9" x14ac:dyDescent="0.25">
      <c r="C403">
        <v>4750</v>
      </c>
      <c r="D403">
        <v>47</v>
      </c>
      <c r="E403">
        <v>1078</v>
      </c>
    </row>
    <row r="404" spans="1:9" x14ac:dyDescent="0.25">
      <c r="C404">
        <v>4760</v>
      </c>
      <c r="D404">
        <v>84</v>
      </c>
      <c r="E404">
        <v>2143</v>
      </c>
    </row>
    <row r="405" spans="1:9" s="2" customFormat="1" x14ac:dyDescent="0.25">
      <c r="B405" s="2" t="s">
        <v>6</v>
      </c>
      <c r="C405" s="2">
        <f>COUNT(C379:C404)</f>
        <v>26</v>
      </c>
      <c r="D405" s="2">
        <f>SUM(D379:D404)</f>
        <v>1639</v>
      </c>
      <c r="E405" s="2">
        <f>SUM(E379:E404)</f>
        <v>36674</v>
      </c>
      <c r="I405" s="2">
        <f>E405</f>
        <v>36674</v>
      </c>
    </row>
    <row r="407" spans="1:9" x14ac:dyDescent="0.25">
      <c r="A407" s="2">
        <v>25</v>
      </c>
      <c r="C407">
        <v>4630</v>
      </c>
      <c r="D407">
        <v>83</v>
      </c>
      <c r="E407">
        <v>2135</v>
      </c>
      <c r="G407" t="s">
        <v>49</v>
      </c>
    </row>
    <row r="408" spans="1:9" x14ac:dyDescent="0.25">
      <c r="C408">
        <v>4640</v>
      </c>
      <c r="D408">
        <v>106</v>
      </c>
      <c r="E408">
        <v>2870</v>
      </c>
    </row>
    <row r="409" spans="1:9" x14ac:dyDescent="0.25">
      <c r="C409">
        <v>4650</v>
      </c>
      <c r="D409">
        <v>55</v>
      </c>
      <c r="E409">
        <v>1288</v>
      </c>
    </row>
    <row r="410" spans="1:9" x14ac:dyDescent="0.25">
      <c r="C410">
        <v>4651</v>
      </c>
      <c r="D410">
        <v>46</v>
      </c>
      <c r="E410">
        <v>938</v>
      </c>
    </row>
    <row r="411" spans="1:9" x14ac:dyDescent="0.25">
      <c r="C411">
        <v>4660</v>
      </c>
      <c r="D411">
        <v>56</v>
      </c>
      <c r="E411">
        <v>1616</v>
      </c>
    </row>
    <row r="412" spans="1:9" x14ac:dyDescent="0.25">
      <c r="C412">
        <v>4670</v>
      </c>
      <c r="D412">
        <v>53</v>
      </c>
      <c r="E412">
        <v>1108</v>
      </c>
    </row>
    <row r="413" spans="1:9" x14ac:dyDescent="0.25">
      <c r="C413">
        <v>4680</v>
      </c>
      <c r="D413">
        <v>51</v>
      </c>
      <c r="E413">
        <v>1127</v>
      </c>
    </row>
    <row r="414" spans="1:9" x14ac:dyDescent="0.25">
      <c r="C414">
        <v>4700</v>
      </c>
      <c r="D414">
        <v>56</v>
      </c>
      <c r="E414">
        <v>1413</v>
      </c>
    </row>
    <row r="415" spans="1:9" x14ac:dyDescent="0.25">
      <c r="C415">
        <v>4710</v>
      </c>
      <c r="D415">
        <v>59</v>
      </c>
      <c r="E415">
        <v>1266</v>
      </c>
    </row>
    <row r="416" spans="1:9" x14ac:dyDescent="0.25">
      <c r="C416">
        <v>4730</v>
      </c>
      <c r="D416">
        <v>83</v>
      </c>
      <c r="E416">
        <v>1613</v>
      </c>
    </row>
    <row r="417" spans="3:7" x14ac:dyDescent="0.25">
      <c r="C417">
        <v>4740</v>
      </c>
      <c r="D417">
        <v>46</v>
      </c>
      <c r="E417">
        <v>1222</v>
      </c>
    </row>
    <row r="418" spans="3:7" x14ac:dyDescent="0.25">
      <c r="C418">
        <v>4780</v>
      </c>
      <c r="D418">
        <v>49</v>
      </c>
      <c r="E418">
        <v>1245</v>
      </c>
    </row>
    <row r="419" spans="3:7" x14ac:dyDescent="0.25">
      <c r="C419">
        <v>44</v>
      </c>
      <c r="D419">
        <v>2</v>
      </c>
      <c r="E419">
        <v>14</v>
      </c>
    </row>
    <row r="420" spans="3:7" x14ac:dyDescent="0.25">
      <c r="C420">
        <v>4815</v>
      </c>
      <c r="D420">
        <v>67</v>
      </c>
      <c r="E420">
        <v>1109</v>
      </c>
      <c r="G420" t="s">
        <v>120</v>
      </c>
    </row>
    <row r="421" spans="3:7" x14ac:dyDescent="0.25">
      <c r="C421">
        <v>4845</v>
      </c>
      <c r="D421">
        <v>73</v>
      </c>
      <c r="E421">
        <v>1355</v>
      </c>
      <c r="G421" t="s">
        <v>121</v>
      </c>
    </row>
    <row r="422" spans="3:7" x14ac:dyDescent="0.25">
      <c r="C422">
        <v>4849</v>
      </c>
      <c r="D422">
        <v>82</v>
      </c>
      <c r="E422">
        <v>1171</v>
      </c>
    </row>
    <row r="423" spans="3:7" x14ac:dyDescent="0.25">
      <c r="C423">
        <v>4895</v>
      </c>
      <c r="D423">
        <v>93</v>
      </c>
      <c r="E423">
        <v>1759</v>
      </c>
    </row>
    <row r="424" spans="3:7" x14ac:dyDescent="0.25">
      <c r="C424">
        <v>4905</v>
      </c>
      <c r="D424">
        <v>139</v>
      </c>
      <c r="E424">
        <v>2022</v>
      </c>
    </row>
    <row r="425" spans="3:7" x14ac:dyDescent="0.25">
      <c r="C425">
        <v>4920</v>
      </c>
      <c r="D425">
        <v>62</v>
      </c>
      <c r="E425">
        <v>1045</v>
      </c>
    </row>
    <row r="426" spans="3:7" x14ac:dyDescent="0.25">
      <c r="C426">
        <v>4930</v>
      </c>
      <c r="D426">
        <v>43</v>
      </c>
      <c r="E426">
        <v>722</v>
      </c>
    </row>
    <row r="427" spans="3:7" x14ac:dyDescent="0.25">
      <c r="C427">
        <v>4945</v>
      </c>
      <c r="D427">
        <v>94</v>
      </c>
      <c r="E427">
        <v>1592</v>
      </c>
    </row>
    <row r="428" spans="3:7" x14ac:dyDescent="0.25">
      <c r="C428">
        <v>4320</v>
      </c>
      <c r="D428">
        <v>70</v>
      </c>
      <c r="E428">
        <v>1329</v>
      </c>
    </row>
    <row r="429" spans="3:7" x14ac:dyDescent="0.25">
      <c r="C429">
        <v>4340</v>
      </c>
      <c r="D429">
        <v>55</v>
      </c>
      <c r="E429">
        <v>1132</v>
      </c>
    </row>
    <row r="430" spans="3:7" x14ac:dyDescent="0.25">
      <c r="C430">
        <v>4355</v>
      </c>
      <c r="D430">
        <v>91</v>
      </c>
      <c r="E430">
        <v>1559</v>
      </c>
    </row>
    <row r="431" spans="3:7" x14ac:dyDescent="0.25">
      <c r="C431">
        <v>4400</v>
      </c>
      <c r="D431">
        <v>60</v>
      </c>
      <c r="E431">
        <v>1241</v>
      </c>
    </row>
    <row r="432" spans="3:7" x14ac:dyDescent="0.25">
      <c r="C432">
        <v>4455</v>
      </c>
      <c r="D432">
        <v>91</v>
      </c>
      <c r="E432">
        <v>1824</v>
      </c>
    </row>
    <row r="433" spans="1:9" x14ac:dyDescent="0.25">
      <c r="C433">
        <v>4465</v>
      </c>
      <c r="D433">
        <v>62</v>
      </c>
      <c r="E433">
        <v>1094</v>
      </c>
    </row>
    <row r="434" spans="1:9" x14ac:dyDescent="0.25">
      <c r="C434">
        <v>4690</v>
      </c>
      <c r="D434">
        <v>50</v>
      </c>
      <c r="E434">
        <v>1141</v>
      </c>
    </row>
    <row r="435" spans="1:9" x14ac:dyDescent="0.25">
      <c r="C435">
        <v>4970</v>
      </c>
      <c r="D435">
        <v>54</v>
      </c>
      <c r="E435">
        <v>1059</v>
      </c>
    </row>
    <row r="436" spans="1:9" x14ac:dyDescent="0.25">
      <c r="C436">
        <v>4980</v>
      </c>
      <c r="D436">
        <v>46</v>
      </c>
      <c r="E436">
        <v>1138</v>
      </c>
    </row>
    <row r="437" spans="1:9" s="2" customFormat="1" x14ac:dyDescent="0.25">
      <c r="B437" s="2" t="s">
        <v>6</v>
      </c>
      <c r="C437" s="2">
        <f>COUNT(C407:C436)</f>
        <v>30</v>
      </c>
      <c r="D437" s="2">
        <f>SUM(D407:D436)</f>
        <v>1977</v>
      </c>
      <c r="E437" s="2">
        <f>SUM(E407:E436)</f>
        <v>40147</v>
      </c>
      <c r="I437" s="2">
        <f>SUM(E407:E436)</f>
        <v>40147</v>
      </c>
    </row>
    <row r="439" spans="1:9" x14ac:dyDescent="0.25">
      <c r="A439" s="51">
        <v>26</v>
      </c>
      <c r="C439">
        <v>57</v>
      </c>
      <c r="D439">
        <v>26</v>
      </c>
      <c r="E439">
        <v>415</v>
      </c>
      <c r="G439" t="s">
        <v>20</v>
      </c>
    </row>
    <row r="440" spans="1:9" x14ac:dyDescent="0.25">
      <c r="C440">
        <v>5010</v>
      </c>
      <c r="D440">
        <v>39</v>
      </c>
      <c r="E440">
        <v>1722</v>
      </c>
      <c r="G440" t="s">
        <v>31</v>
      </c>
    </row>
    <row r="441" spans="1:9" x14ac:dyDescent="0.25">
      <c r="C441">
        <v>5040</v>
      </c>
      <c r="D441">
        <v>48</v>
      </c>
      <c r="E441">
        <v>1413</v>
      </c>
      <c r="G441" t="s">
        <v>32</v>
      </c>
    </row>
    <row r="442" spans="1:9" x14ac:dyDescent="0.25">
      <c r="C442">
        <v>5050</v>
      </c>
      <c r="D442">
        <v>57</v>
      </c>
      <c r="E442">
        <v>2575</v>
      </c>
      <c r="G442" t="s">
        <v>33</v>
      </c>
    </row>
    <row r="443" spans="1:9" x14ac:dyDescent="0.25">
      <c r="C443">
        <v>5060</v>
      </c>
      <c r="D443">
        <v>60</v>
      </c>
      <c r="E443">
        <v>2693</v>
      </c>
    </row>
    <row r="444" spans="1:9" x14ac:dyDescent="0.25">
      <c r="C444">
        <v>5360</v>
      </c>
      <c r="D444">
        <v>47</v>
      </c>
      <c r="E444">
        <v>1889</v>
      </c>
    </row>
    <row r="445" spans="1:9" x14ac:dyDescent="0.25">
      <c r="C445">
        <v>5370</v>
      </c>
      <c r="D445">
        <v>58</v>
      </c>
      <c r="E445">
        <v>2187</v>
      </c>
    </row>
    <row r="446" spans="1:9" x14ac:dyDescent="0.25">
      <c r="C446">
        <v>5550</v>
      </c>
      <c r="D446">
        <v>46</v>
      </c>
      <c r="E446">
        <v>1413</v>
      </c>
    </row>
    <row r="447" spans="1:9" x14ac:dyDescent="0.25">
      <c r="C447" s="50">
        <v>6290</v>
      </c>
      <c r="D447">
        <v>60</v>
      </c>
      <c r="E447">
        <v>2774</v>
      </c>
      <c r="G447" t="s">
        <v>72</v>
      </c>
    </row>
    <row r="448" spans="1:9" x14ac:dyDescent="0.25">
      <c r="C448" s="50">
        <v>6310</v>
      </c>
      <c r="D448">
        <v>32</v>
      </c>
      <c r="E448">
        <v>1378</v>
      </c>
      <c r="G448" t="s">
        <v>73</v>
      </c>
    </row>
    <row r="449" spans="1:9" x14ac:dyDescent="0.25">
      <c r="C449">
        <v>6330</v>
      </c>
      <c r="D449">
        <v>59</v>
      </c>
      <c r="E449">
        <v>1784</v>
      </c>
    </row>
    <row r="450" spans="1:9" x14ac:dyDescent="0.25">
      <c r="C450" s="50">
        <v>6360</v>
      </c>
      <c r="D450">
        <v>56</v>
      </c>
      <c r="E450">
        <v>2660</v>
      </c>
      <c r="G450" t="s">
        <v>73</v>
      </c>
    </row>
    <row r="451" spans="1:9" x14ac:dyDescent="0.25">
      <c r="C451" s="50">
        <v>6380</v>
      </c>
      <c r="D451">
        <v>52</v>
      </c>
      <c r="E451">
        <v>1709</v>
      </c>
      <c r="G451" t="s">
        <v>72</v>
      </c>
    </row>
    <row r="452" spans="1:9" x14ac:dyDescent="0.25">
      <c r="C452" s="50">
        <v>6400</v>
      </c>
      <c r="D452">
        <v>48</v>
      </c>
      <c r="E452">
        <v>1588</v>
      </c>
      <c r="G452" t="s">
        <v>72</v>
      </c>
    </row>
    <row r="453" spans="1:9" x14ac:dyDescent="0.25">
      <c r="C453">
        <v>7010</v>
      </c>
      <c r="D453">
        <v>42</v>
      </c>
      <c r="E453">
        <v>1557</v>
      </c>
    </row>
    <row r="454" spans="1:9" x14ac:dyDescent="0.25">
      <c r="C454">
        <v>7040</v>
      </c>
      <c r="D454">
        <v>69</v>
      </c>
      <c r="E454">
        <v>1860</v>
      </c>
    </row>
    <row r="455" spans="1:9" x14ac:dyDescent="0.25">
      <c r="C455">
        <v>7070</v>
      </c>
      <c r="D455">
        <v>54</v>
      </c>
      <c r="E455">
        <v>1979</v>
      </c>
    </row>
    <row r="456" spans="1:9" x14ac:dyDescent="0.25">
      <c r="C456">
        <v>7080</v>
      </c>
      <c r="D456">
        <v>49</v>
      </c>
      <c r="E456">
        <v>1642</v>
      </c>
    </row>
    <row r="457" spans="1:9" x14ac:dyDescent="0.25">
      <c r="C457">
        <v>7090</v>
      </c>
      <c r="D457">
        <v>68</v>
      </c>
      <c r="E457">
        <v>2212</v>
      </c>
    </row>
    <row r="458" spans="1:9" x14ac:dyDescent="0.25">
      <c r="C458">
        <v>7790</v>
      </c>
      <c r="D458">
        <v>52</v>
      </c>
      <c r="E458">
        <v>1733</v>
      </c>
    </row>
    <row r="459" spans="1:9" x14ac:dyDescent="0.25">
      <c r="C459">
        <v>7810</v>
      </c>
      <c r="D459">
        <v>39</v>
      </c>
      <c r="E459">
        <v>1130</v>
      </c>
    </row>
    <row r="460" spans="1:9" x14ac:dyDescent="0.25">
      <c r="C460">
        <v>7820</v>
      </c>
      <c r="D460">
        <v>47</v>
      </c>
      <c r="E460">
        <v>1572</v>
      </c>
    </row>
    <row r="461" spans="1:9" s="2" customFormat="1" x14ac:dyDescent="0.25">
      <c r="B461" s="2" t="s">
        <v>6</v>
      </c>
      <c r="C461" s="2">
        <f>COUNT(C439:C460)</f>
        <v>22</v>
      </c>
      <c r="D461" s="2">
        <f>SUM(D439:D460)</f>
        <v>1108</v>
      </c>
      <c r="E461" s="2">
        <f>SUM(E439:E460)</f>
        <v>39885</v>
      </c>
      <c r="I461" s="2">
        <f>SUM(E461)</f>
        <v>39885</v>
      </c>
    </row>
    <row r="463" spans="1:9" x14ac:dyDescent="0.25">
      <c r="A463" s="2">
        <v>27</v>
      </c>
      <c r="C463">
        <v>5020</v>
      </c>
      <c r="D463">
        <v>90</v>
      </c>
      <c r="E463">
        <v>4613</v>
      </c>
      <c r="G463" t="s">
        <v>34</v>
      </c>
    </row>
    <row r="464" spans="1:9" x14ac:dyDescent="0.25">
      <c r="C464">
        <v>5030</v>
      </c>
      <c r="D464">
        <v>47</v>
      </c>
      <c r="E464">
        <v>2617</v>
      </c>
      <c r="G464" t="s">
        <v>50</v>
      </c>
    </row>
    <row r="465" spans="1:9" x14ac:dyDescent="0.25">
      <c r="C465">
        <v>5080</v>
      </c>
      <c r="D465">
        <v>57</v>
      </c>
      <c r="E465">
        <v>2455</v>
      </c>
      <c r="G465" t="s">
        <v>51</v>
      </c>
    </row>
    <row r="466" spans="1:9" x14ac:dyDescent="0.25">
      <c r="C466">
        <v>5100</v>
      </c>
      <c r="D466">
        <v>73</v>
      </c>
      <c r="E466">
        <v>3520</v>
      </c>
    </row>
    <row r="467" spans="1:9" x14ac:dyDescent="0.25">
      <c r="C467">
        <v>5110</v>
      </c>
      <c r="D467">
        <v>68</v>
      </c>
      <c r="E467">
        <v>3593</v>
      </c>
    </row>
    <row r="468" spans="1:9" x14ac:dyDescent="0.25">
      <c r="C468">
        <v>5130</v>
      </c>
      <c r="D468">
        <v>46</v>
      </c>
      <c r="E468">
        <v>2424</v>
      </c>
    </row>
    <row r="469" spans="1:9" x14ac:dyDescent="0.25">
      <c r="C469">
        <v>5150</v>
      </c>
      <c r="D469">
        <v>42</v>
      </c>
      <c r="E469">
        <v>1784</v>
      </c>
    </row>
    <row r="470" spans="1:9" x14ac:dyDescent="0.25">
      <c r="C470">
        <v>5160</v>
      </c>
      <c r="D470">
        <v>71</v>
      </c>
      <c r="E470">
        <v>3426</v>
      </c>
    </row>
    <row r="471" spans="1:9" x14ac:dyDescent="0.25">
      <c r="C471">
        <v>5180</v>
      </c>
      <c r="D471">
        <v>41</v>
      </c>
      <c r="E471">
        <v>1805</v>
      </c>
    </row>
    <row r="472" spans="1:9" x14ac:dyDescent="0.25">
      <c r="C472">
        <v>5190</v>
      </c>
      <c r="D472">
        <v>59</v>
      </c>
      <c r="E472">
        <v>2441</v>
      </c>
    </row>
    <row r="473" spans="1:9" x14ac:dyDescent="0.25">
      <c r="C473">
        <v>5390</v>
      </c>
      <c r="D473">
        <v>40</v>
      </c>
      <c r="E473">
        <v>1705</v>
      </c>
      <c r="G473" t="s">
        <v>68</v>
      </c>
    </row>
    <row r="474" spans="1:9" x14ac:dyDescent="0.25">
      <c r="C474">
        <v>5400</v>
      </c>
      <c r="D474">
        <v>43</v>
      </c>
      <c r="E474">
        <v>1805</v>
      </c>
      <c r="G474" t="s">
        <v>69</v>
      </c>
    </row>
    <row r="475" spans="1:9" x14ac:dyDescent="0.25">
      <c r="C475">
        <v>5420</v>
      </c>
      <c r="D475">
        <v>48</v>
      </c>
      <c r="E475">
        <v>1810</v>
      </c>
      <c r="G475" t="s">
        <v>70</v>
      </c>
    </row>
    <row r="476" spans="1:9" x14ac:dyDescent="0.25">
      <c r="C476">
        <v>5440</v>
      </c>
      <c r="D476">
        <v>53</v>
      </c>
      <c r="E476">
        <v>3037</v>
      </c>
      <c r="G476" t="s">
        <v>71</v>
      </c>
    </row>
    <row r="477" spans="1:9" s="2" customFormat="1" x14ac:dyDescent="0.25">
      <c r="B477" s="2" t="s">
        <v>6</v>
      </c>
      <c r="C477" s="2">
        <f>COUNT(C463:C476)</f>
        <v>14</v>
      </c>
      <c r="D477" s="2">
        <f>SUM(D463:D476)</f>
        <v>778</v>
      </c>
      <c r="E477" s="2">
        <f>SUM(E463:E476)</f>
        <v>37035</v>
      </c>
      <c r="I477" s="2">
        <f>SUM(E477)</f>
        <v>37035</v>
      </c>
    </row>
    <row r="479" spans="1:9" x14ac:dyDescent="0.25">
      <c r="A479" s="2">
        <v>28</v>
      </c>
      <c r="C479">
        <v>5000</v>
      </c>
      <c r="D479">
        <v>50</v>
      </c>
      <c r="E479">
        <v>1686</v>
      </c>
      <c r="G479" t="s">
        <v>12</v>
      </c>
    </row>
    <row r="480" spans="1:9" x14ac:dyDescent="0.25">
      <c r="C480">
        <v>5170</v>
      </c>
      <c r="D480">
        <v>53</v>
      </c>
      <c r="E480">
        <v>3704</v>
      </c>
      <c r="G480" t="s">
        <v>13</v>
      </c>
    </row>
    <row r="481" spans="2:9" x14ac:dyDescent="0.25">
      <c r="C481">
        <v>5220</v>
      </c>
      <c r="D481">
        <v>50</v>
      </c>
      <c r="E481">
        <v>2036</v>
      </c>
    </row>
    <row r="482" spans="2:9" x14ac:dyDescent="0.25">
      <c r="C482">
        <v>5230</v>
      </c>
      <c r="D482">
        <v>55</v>
      </c>
      <c r="E482">
        <v>2549</v>
      </c>
    </row>
    <row r="483" spans="2:9" x14ac:dyDescent="0.25">
      <c r="C483">
        <v>5240</v>
      </c>
      <c r="D483">
        <v>74</v>
      </c>
      <c r="E483">
        <v>3341</v>
      </c>
    </row>
    <row r="484" spans="2:9" x14ac:dyDescent="0.25">
      <c r="C484">
        <v>5280</v>
      </c>
      <c r="D484">
        <v>63</v>
      </c>
      <c r="E484">
        <v>2408</v>
      </c>
    </row>
    <row r="485" spans="2:9" x14ac:dyDescent="0.25">
      <c r="C485">
        <v>5300</v>
      </c>
      <c r="D485">
        <v>65</v>
      </c>
      <c r="E485">
        <v>2480</v>
      </c>
    </row>
    <row r="486" spans="2:9" x14ac:dyDescent="0.25">
      <c r="C486">
        <v>5320</v>
      </c>
      <c r="D486">
        <v>45</v>
      </c>
      <c r="E486">
        <v>1908</v>
      </c>
    </row>
    <row r="487" spans="2:9" x14ac:dyDescent="0.25">
      <c r="C487">
        <v>5330</v>
      </c>
      <c r="D487">
        <v>63</v>
      </c>
      <c r="E487">
        <v>2132</v>
      </c>
    </row>
    <row r="488" spans="2:9" x14ac:dyDescent="0.25">
      <c r="C488">
        <v>5340</v>
      </c>
      <c r="D488">
        <v>66</v>
      </c>
      <c r="E488">
        <v>3097</v>
      </c>
    </row>
    <row r="489" spans="2:9" x14ac:dyDescent="0.25">
      <c r="C489">
        <v>5450</v>
      </c>
      <c r="D489">
        <v>63</v>
      </c>
      <c r="E489">
        <v>2990</v>
      </c>
      <c r="G489" t="s">
        <v>64</v>
      </c>
    </row>
    <row r="490" spans="2:9" x14ac:dyDescent="0.25">
      <c r="C490">
        <v>5470</v>
      </c>
      <c r="D490">
        <v>58</v>
      </c>
      <c r="E490">
        <v>2207</v>
      </c>
      <c r="G490" t="s">
        <v>65</v>
      </c>
    </row>
    <row r="491" spans="2:9" x14ac:dyDescent="0.25">
      <c r="C491">
        <v>5490</v>
      </c>
      <c r="D491">
        <v>38</v>
      </c>
      <c r="E491">
        <v>1260</v>
      </c>
    </row>
    <row r="492" spans="2:9" x14ac:dyDescent="0.25">
      <c r="C492">
        <v>5500</v>
      </c>
      <c r="D492">
        <v>53</v>
      </c>
      <c r="E492">
        <v>1506</v>
      </c>
    </row>
    <row r="493" spans="2:9" x14ac:dyDescent="0.25">
      <c r="C493">
        <v>5510</v>
      </c>
      <c r="D493">
        <v>33</v>
      </c>
      <c r="E493">
        <v>1053</v>
      </c>
    </row>
    <row r="494" spans="2:9" x14ac:dyDescent="0.25">
      <c r="C494">
        <v>5520</v>
      </c>
      <c r="D494">
        <v>68</v>
      </c>
      <c r="E494">
        <v>2483</v>
      </c>
      <c r="G494" t="s">
        <v>66</v>
      </c>
    </row>
    <row r="495" spans="2:9" x14ac:dyDescent="0.25">
      <c r="C495">
        <v>5730</v>
      </c>
      <c r="D495">
        <v>51</v>
      </c>
      <c r="E495">
        <v>1729</v>
      </c>
      <c r="G495" t="s">
        <v>67</v>
      </c>
    </row>
    <row r="496" spans="2:9" s="2" customFormat="1" x14ac:dyDescent="0.25">
      <c r="B496" s="2" t="s">
        <v>6</v>
      </c>
      <c r="C496" s="2">
        <f>COUNT(C479:C495)</f>
        <v>17</v>
      </c>
      <c r="D496" s="2">
        <f>SUM(D479:D495)</f>
        <v>948</v>
      </c>
      <c r="E496" s="2">
        <f>SUM(E479:E495)</f>
        <v>38569</v>
      </c>
      <c r="I496" s="2">
        <f>SUM(E496)</f>
        <v>38569</v>
      </c>
    </row>
    <row r="498" spans="1:7" x14ac:dyDescent="0.25">
      <c r="A498" s="51">
        <v>29</v>
      </c>
      <c r="C498" s="50">
        <v>5580</v>
      </c>
      <c r="D498">
        <v>66</v>
      </c>
      <c r="E498">
        <v>3029</v>
      </c>
      <c r="G498" t="s">
        <v>34</v>
      </c>
    </row>
    <row r="499" spans="1:7" x14ac:dyDescent="0.25">
      <c r="C499">
        <v>5610</v>
      </c>
      <c r="D499">
        <v>43</v>
      </c>
      <c r="E499">
        <v>1937</v>
      </c>
      <c r="G499" t="s">
        <v>60</v>
      </c>
    </row>
    <row r="500" spans="1:7" x14ac:dyDescent="0.25">
      <c r="C500">
        <v>5630</v>
      </c>
      <c r="D500">
        <v>33</v>
      </c>
      <c r="E500">
        <v>1231</v>
      </c>
      <c r="G500" t="s">
        <v>61</v>
      </c>
    </row>
    <row r="501" spans="1:7" x14ac:dyDescent="0.25">
      <c r="C501">
        <v>5670</v>
      </c>
      <c r="D501">
        <v>30</v>
      </c>
      <c r="E501">
        <v>1065</v>
      </c>
      <c r="G501" t="s">
        <v>62</v>
      </c>
    </row>
    <row r="502" spans="1:7" x14ac:dyDescent="0.25">
      <c r="C502">
        <v>5690</v>
      </c>
      <c r="D502">
        <v>31</v>
      </c>
      <c r="E502">
        <v>1546</v>
      </c>
      <c r="G502" t="s">
        <v>63</v>
      </c>
    </row>
    <row r="503" spans="1:7" x14ac:dyDescent="0.25">
      <c r="C503" s="50">
        <v>5650</v>
      </c>
      <c r="D503">
        <v>43</v>
      </c>
      <c r="E503">
        <v>2034</v>
      </c>
      <c r="G503" t="s">
        <v>35</v>
      </c>
    </row>
    <row r="504" spans="1:7" x14ac:dyDescent="0.25">
      <c r="C504">
        <v>5710</v>
      </c>
      <c r="D504">
        <v>45</v>
      </c>
      <c r="E504">
        <v>2417</v>
      </c>
      <c r="G504" t="s">
        <v>62</v>
      </c>
    </row>
    <row r="505" spans="1:7" x14ac:dyDescent="0.25">
      <c r="C505" s="50">
        <v>5950</v>
      </c>
      <c r="D505">
        <v>62</v>
      </c>
      <c r="E505">
        <v>2767</v>
      </c>
      <c r="G505" t="s">
        <v>36</v>
      </c>
    </row>
    <row r="506" spans="1:7" x14ac:dyDescent="0.25">
      <c r="C506" s="50">
        <v>5960</v>
      </c>
      <c r="D506">
        <v>63</v>
      </c>
      <c r="E506">
        <v>2857</v>
      </c>
      <c r="G506" t="s">
        <v>14</v>
      </c>
    </row>
    <row r="507" spans="1:7" x14ac:dyDescent="0.25">
      <c r="C507" s="50">
        <v>5970</v>
      </c>
      <c r="D507">
        <v>53</v>
      </c>
      <c r="E507">
        <v>2634</v>
      </c>
    </row>
    <row r="508" spans="1:7" x14ac:dyDescent="0.25">
      <c r="C508" s="50">
        <v>6000</v>
      </c>
      <c r="D508">
        <v>64</v>
      </c>
      <c r="E508">
        <v>3853</v>
      </c>
    </row>
    <row r="509" spans="1:7" x14ac:dyDescent="0.25">
      <c r="C509" s="50">
        <v>6220</v>
      </c>
      <c r="D509">
        <v>42</v>
      </c>
      <c r="E509">
        <v>1636</v>
      </c>
    </row>
    <row r="510" spans="1:7" x14ac:dyDescent="0.25">
      <c r="C510" s="50">
        <v>6250</v>
      </c>
      <c r="D510">
        <v>63</v>
      </c>
      <c r="E510">
        <v>2921</v>
      </c>
    </row>
    <row r="511" spans="1:7" x14ac:dyDescent="0.25">
      <c r="C511" s="50">
        <v>6270</v>
      </c>
      <c r="D511">
        <v>54</v>
      </c>
      <c r="E511">
        <v>2843</v>
      </c>
    </row>
    <row r="512" spans="1:7" x14ac:dyDescent="0.25">
      <c r="C512" s="50">
        <v>6420</v>
      </c>
      <c r="D512">
        <v>48</v>
      </c>
      <c r="E512">
        <v>1755</v>
      </c>
    </row>
    <row r="513" spans="1:9" x14ac:dyDescent="0.25">
      <c r="C513" s="50">
        <v>6440</v>
      </c>
      <c r="D513">
        <v>70</v>
      </c>
      <c r="E513">
        <v>2199</v>
      </c>
    </row>
    <row r="514" spans="1:9" x14ac:dyDescent="0.25">
      <c r="C514" s="50">
        <v>6450</v>
      </c>
      <c r="D514">
        <v>63</v>
      </c>
      <c r="E514">
        <v>1864</v>
      </c>
    </row>
    <row r="515" spans="1:9" s="2" customFormat="1" x14ac:dyDescent="0.25">
      <c r="B515" s="2" t="s">
        <v>6</v>
      </c>
      <c r="C515" s="2">
        <f>COUNT(C498:C514)</f>
        <v>17</v>
      </c>
      <c r="D515" s="2">
        <f>SUM(D498:D514)</f>
        <v>873</v>
      </c>
      <c r="E515" s="2">
        <f>SUM(E498:E514)</f>
        <v>38588</v>
      </c>
      <c r="I515" s="2">
        <f>SUM(E515)</f>
        <v>38588</v>
      </c>
    </row>
    <row r="517" spans="1:9" x14ac:dyDescent="0.25">
      <c r="A517" s="51">
        <v>30</v>
      </c>
      <c r="C517">
        <v>6540</v>
      </c>
      <c r="D517">
        <v>56</v>
      </c>
      <c r="E517">
        <v>2420</v>
      </c>
      <c r="G517" t="s">
        <v>16</v>
      </c>
    </row>
    <row r="518" spans="1:9" x14ac:dyDescent="0.25">
      <c r="C518">
        <v>6560</v>
      </c>
      <c r="D518">
        <v>44</v>
      </c>
      <c r="E518">
        <v>2149</v>
      </c>
      <c r="G518" t="s">
        <v>15</v>
      </c>
    </row>
    <row r="519" spans="1:9" x14ac:dyDescent="0.25">
      <c r="C519">
        <v>6580</v>
      </c>
      <c r="D519">
        <v>36</v>
      </c>
      <c r="E519">
        <v>1638</v>
      </c>
    </row>
    <row r="520" spans="1:9" x14ac:dyDescent="0.25">
      <c r="C520" s="50">
        <v>6600</v>
      </c>
      <c r="D520">
        <v>64</v>
      </c>
      <c r="E520">
        <v>3590</v>
      </c>
      <c r="G520" t="s">
        <v>59</v>
      </c>
    </row>
    <row r="521" spans="1:9" x14ac:dyDescent="0.25">
      <c r="C521" s="50">
        <v>6630</v>
      </c>
      <c r="D521">
        <v>52</v>
      </c>
      <c r="E521">
        <v>2096</v>
      </c>
      <c r="G521" t="s">
        <v>59</v>
      </c>
    </row>
    <row r="522" spans="1:9" x14ac:dyDescent="0.25">
      <c r="C522" s="50">
        <v>6650</v>
      </c>
      <c r="D522">
        <v>47</v>
      </c>
      <c r="E522">
        <v>1880</v>
      </c>
      <c r="G522" t="s">
        <v>59</v>
      </c>
    </row>
    <row r="523" spans="1:9" x14ac:dyDescent="0.25">
      <c r="C523">
        <v>6670</v>
      </c>
      <c r="D523">
        <v>52</v>
      </c>
      <c r="E523">
        <v>2982</v>
      </c>
    </row>
    <row r="524" spans="1:9" x14ac:dyDescent="0.25">
      <c r="C524">
        <v>6690</v>
      </c>
      <c r="D524">
        <v>58</v>
      </c>
      <c r="E524">
        <v>3559</v>
      </c>
    </row>
    <row r="525" spans="1:9" x14ac:dyDescent="0.25">
      <c r="C525">
        <v>6710</v>
      </c>
      <c r="D525">
        <v>55</v>
      </c>
      <c r="E525">
        <v>2775</v>
      </c>
    </row>
    <row r="526" spans="1:9" x14ac:dyDescent="0.25">
      <c r="C526">
        <v>6740</v>
      </c>
      <c r="D526">
        <v>38</v>
      </c>
      <c r="E526">
        <v>1603</v>
      </c>
    </row>
    <row r="527" spans="1:9" x14ac:dyDescent="0.25">
      <c r="C527">
        <v>6760</v>
      </c>
      <c r="D527">
        <v>60</v>
      </c>
      <c r="E527">
        <v>3406</v>
      </c>
    </row>
    <row r="528" spans="1:9" x14ac:dyDescent="0.25">
      <c r="C528">
        <v>6780</v>
      </c>
      <c r="D528">
        <v>65</v>
      </c>
      <c r="E528">
        <v>3145</v>
      </c>
    </row>
    <row r="529" spans="1:9" x14ac:dyDescent="0.25">
      <c r="C529">
        <v>6860</v>
      </c>
      <c r="D529">
        <v>52</v>
      </c>
      <c r="E529">
        <v>3469</v>
      </c>
    </row>
    <row r="530" spans="1:9" x14ac:dyDescent="0.25">
      <c r="C530">
        <v>6880</v>
      </c>
      <c r="D530">
        <v>50</v>
      </c>
      <c r="E530">
        <v>2431</v>
      </c>
    </row>
    <row r="531" spans="1:9" s="2" customFormat="1" x14ac:dyDescent="0.25">
      <c r="B531" s="2" t="s">
        <v>6</v>
      </c>
      <c r="C531" s="2">
        <f>COUNT(C517:C529)</f>
        <v>13</v>
      </c>
      <c r="D531" s="2">
        <f>SUM(D517:D530)</f>
        <v>729</v>
      </c>
      <c r="E531" s="2">
        <f>SUM(E517:E530)</f>
        <v>37143</v>
      </c>
      <c r="I531" s="2">
        <f>SUM(E531)</f>
        <v>37143</v>
      </c>
    </row>
    <row r="533" spans="1:9" x14ac:dyDescent="0.25">
      <c r="A533" s="2">
        <v>31</v>
      </c>
      <c r="C533">
        <v>5750</v>
      </c>
      <c r="D533">
        <v>37</v>
      </c>
      <c r="E533">
        <v>2043</v>
      </c>
      <c r="G533" t="s">
        <v>58</v>
      </c>
    </row>
    <row r="534" spans="1:9" x14ac:dyDescent="0.25">
      <c r="C534">
        <v>5770</v>
      </c>
      <c r="D534">
        <v>33</v>
      </c>
      <c r="E534">
        <v>1306</v>
      </c>
      <c r="G534" t="s">
        <v>58</v>
      </c>
    </row>
    <row r="535" spans="1:9" x14ac:dyDescent="0.25">
      <c r="C535">
        <v>5830</v>
      </c>
      <c r="D535">
        <v>44</v>
      </c>
      <c r="E535">
        <v>1586</v>
      </c>
      <c r="G535" t="s">
        <v>21</v>
      </c>
    </row>
    <row r="536" spans="1:9" x14ac:dyDescent="0.25">
      <c r="C536">
        <v>6040</v>
      </c>
      <c r="D536">
        <v>56</v>
      </c>
      <c r="E536">
        <v>2432</v>
      </c>
      <c r="G536" t="s">
        <v>17</v>
      </c>
    </row>
    <row r="537" spans="1:9" x14ac:dyDescent="0.25">
      <c r="C537">
        <v>6060</v>
      </c>
      <c r="D537">
        <v>54</v>
      </c>
      <c r="E537">
        <v>2220</v>
      </c>
      <c r="G537" t="s">
        <v>18</v>
      </c>
    </row>
    <row r="538" spans="1:9" x14ac:dyDescent="0.25">
      <c r="C538">
        <v>6080</v>
      </c>
      <c r="D538">
        <v>50</v>
      </c>
      <c r="E538">
        <v>2704</v>
      </c>
    </row>
    <row r="539" spans="1:9" x14ac:dyDescent="0.25">
      <c r="C539">
        <v>6110</v>
      </c>
      <c r="D539">
        <v>78</v>
      </c>
      <c r="E539">
        <v>4230</v>
      </c>
    </row>
    <row r="540" spans="1:9" x14ac:dyDescent="0.25">
      <c r="C540">
        <v>6150</v>
      </c>
      <c r="D540">
        <v>40</v>
      </c>
      <c r="E540">
        <v>1930</v>
      </c>
    </row>
    <row r="541" spans="1:9" x14ac:dyDescent="0.25">
      <c r="C541">
        <v>6170</v>
      </c>
      <c r="D541">
        <v>36</v>
      </c>
      <c r="E541">
        <v>1454</v>
      </c>
    </row>
    <row r="542" spans="1:9" x14ac:dyDescent="0.25">
      <c r="C542">
        <v>6190</v>
      </c>
      <c r="D542">
        <v>32</v>
      </c>
      <c r="E542">
        <v>1384</v>
      </c>
    </row>
    <row r="543" spans="1:9" x14ac:dyDescent="0.25">
      <c r="C543">
        <v>6200</v>
      </c>
      <c r="D543">
        <v>50</v>
      </c>
      <c r="E543">
        <v>2494</v>
      </c>
    </row>
    <row r="544" spans="1:9" x14ac:dyDescent="0.25">
      <c r="C544">
        <v>6460</v>
      </c>
      <c r="D544">
        <v>50</v>
      </c>
      <c r="E544">
        <v>2276</v>
      </c>
    </row>
    <row r="545" spans="1:9" x14ac:dyDescent="0.25">
      <c r="C545">
        <v>6490</v>
      </c>
      <c r="D545">
        <v>51</v>
      </c>
      <c r="E545">
        <v>2181</v>
      </c>
    </row>
    <row r="546" spans="1:9" x14ac:dyDescent="0.25">
      <c r="C546">
        <v>6510</v>
      </c>
      <c r="D546">
        <v>48</v>
      </c>
      <c r="E546">
        <v>1509</v>
      </c>
    </row>
    <row r="547" spans="1:9" x14ac:dyDescent="0.25">
      <c r="C547">
        <v>6800</v>
      </c>
      <c r="D547">
        <v>39</v>
      </c>
      <c r="E547">
        <v>1820</v>
      </c>
      <c r="G547" t="s">
        <v>57</v>
      </c>
    </row>
    <row r="548" spans="1:9" x14ac:dyDescent="0.25">
      <c r="C548">
        <v>6820</v>
      </c>
      <c r="D548">
        <v>48</v>
      </c>
      <c r="E548">
        <v>2260</v>
      </c>
    </row>
    <row r="549" spans="1:9" x14ac:dyDescent="0.25">
      <c r="C549">
        <v>6840</v>
      </c>
      <c r="D549">
        <v>52</v>
      </c>
      <c r="E549">
        <v>2115</v>
      </c>
    </row>
    <row r="550" spans="1:9" s="2" customFormat="1" x14ac:dyDescent="0.25">
      <c r="B550" s="2" t="s">
        <v>6</v>
      </c>
      <c r="C550" s="2">
        <f>COUNT(C533:C549)</f>
        <v>17</v>
      </c>
      <c r="D550" s="2">
        <f>SUM(D533:D549)</f>
        <v>798</v>
      </c>
      <c r="E550" s="2">
        <f>SUM(E533:E549)</f>
        <v>35944</v>
      </c>
      <c r="I550" s="2">
        <f>SUM(E550)</f>
        <v>35944</v>
      </c>
    </row>
    <row r="552" spans="1:9" x14ac:dyDescent="0.25">
      <c r="A552" s="51">
        <v>32</v>
      </c>
      <c r="C552" s="50">
        <v>7120</v>
      </c>
      <c r="D552">
        <v>70</v>
      </c>
      <c r="E552">
        <v>2399</v>
      </c>
      <c r="G552" t="s">
        <v>56</v>
      </c>
    </row>
    <row r="553" spans="1:9" x14ac:dyDescent="0.25">
      <c r="C553" s="50">
        <v>7150</v>
      </c>
      <c r="D553">
        <v>43</v>
      </c>
      <c r="E553">
        <v>1197</v>
      </c>
      <c r="G553" t="s">
        <v>56</v>
      </c>
    </row>
    <row r="554" spans="1:9" x14ac:dyDescent="0.25">
      <c r="C554" s="50">
        <v>7170</v>
      </c>
      <c r="D554">
        <v>44</v>
      </c>
      <c r="E554">
        <v>1369</v>
      </c>
      <c r="G554" t="s">
        <v>56</v>
      </c>
    </row>
    <row r="555" spans="1:9" x14ac:dyDescent="0.25">
      <c r="C555" s="50">
        <v>7190</v>
      </c>
      <c r="D555">
        <v>41</v>
      </c>
      <c r="E555">
        <v>1200</v>
      </c>
      <c r="G555" t="s">
        <v>56</v>
      </c>
    </row>
    <row r="556" spans="1:9" x14ac:dyDescent="0.25">
      <c r="C556">
        <v>7210</v>
      </c>
      <c r="D556">
        <v>59</v>
      </c>
      <c r="E556">
        <v>1635</v>
      </c>
      <c r="G556" t="s">
        <v>37</v>
      </c>
    </row>
    <row r="557" spans="1:9" x14ac:dyDescent="0.25">
      <c r="C557">
        <v>7230</v>
      </c>
      <c r="D557">
        <v>43</v>
      </c>
      <c r="E557">
        <v>1235</v>
      </c>
      <c r="G557" t="s">
        <v>38</v>
      </c>
    </row>
    <row r="558" spans="1:9" x14ac:dyDescent="0.25">
      <c r="C558">
        <v>7255</v>
      </c>
      <c r="D558">
        <v>75</v>
      </c>
      <c r="E558">
        <v>1845</v>
      </c>
      <c r="G558" t="s">
        <v>39</v>
      </c>
    </row>
    <row r="559" spans="1:9" x14ac:dyDescent="0.25">
      <c r="C559">
        <v>7390</v>
      </c>
      <c r="D559">
        <v>45</v>
      </c>
      <c r="E559">
        <v>2319</v>
      </c>
      <c r="G559" t="s">
        <v>40</v>
      </c>
    </row>
    <row r="560" spans="1:9" x14ac:dyDescent="0.25">
      <c r="C560">
        <v>7410</v>
      </c>
      <c r="D560">
        <v>43</v>
      </c>
      <c r="E560">
        <v>1142</v>
      </c>
      <c r="G560" t="s">
        <v>41</v>
      </c>
    </row>
    <row r="561" spans="2:9" x14ac:dyDescent="0.25">
      <c r="C561">
        <v>7430</v>
      </c>
      <c r="D561">
        <v>43</v>
      </c>
      <c r="E561">
        <v>1739</v>
      </c>
    </row>
    <row r="562" spans="2:9" x14ac:dyDescent="0.25">
      <c r="C562">
        <v>7450</v>
      </c>
      <c r="D562">
        <v>51</v>
      </c>
      <c r="E562">
        <v>1457</v>
      </c>
    </row>
    <row r="563" spans="2:9" x14ac:dyDescent="0.25">
      <c r="C563">
        <v>7470</v>
      </c>
      <c r="D563">
        <v>50</v>
      </c>
      <c r="E563">
        <v>1152</v>
      </c>
    </row>
    <row r="564" spans="2:9" x14ac:dyDescent="0.25">
      <c r="C564">
        <v>7490</v>
      </c>
      <c r="D564">
        <v>50</v>
      </c>
      <c r="E564">
        <v>1221</v>
      </c>
    </row>
    <row r="565" spans="2:9" x14ac:dyDescent="0.25">
      <c r="C565">
        <v>7500</v>
      </c>
      <c r="D565">
        <v>37</v>
      </c>
      <c r="E565">
        <v>1149</v>
      </c>
    </row>
    <row r="566" spans="2:9" x14ac:dyDescent="0.25">
      <c r="C566">
        <v>7510</v>
      </c>
      <c r="D566">
        <v>39</v>
      </c>
      <c r="E566">
        <v>1033</v>
      </c>
    </row>
    <row r="567" spans="2:9" x14ac:dyDescent="0.25">
      <c r="C567">
        <v>7640</v>
      </c>
      <c r="D567">
        <v>46</v>
      </c>
      <c r="E567">
        <v>1109</v>
      </c>
    </row>
    <row r="568" spans="2:9" x14ac:dyDescent="0.25">
      <c r="C568">
        <v>7780</v>
      </c>
      <c r="D568">
        <v>40</v>
      </c>
      <c r="E568">
        <v>1632</v>
      </c>
    </row>
    <row r="569" spans="2:9" x14ac:dyDescent="0.25">
      <c r="C569">
        <v>7850</v>
      </c>
      <c r="D569">
        <v>42</v>
      </c>
      <c r="E569">
        <v>1458</v>
      </c>
    </row>
    <row r="570" spans="2:9" x14ac:dyDescent="0.25">
      <c r="C570">
        <v>7870</v>
      </c>
      <c r="D570">
        <v>60</v>
      </c>
      <c r="E570">
        <v>2101</v>
      </c>
    </row>
    <row r="571" spans="2:9" x14ac:dyDescent="0.25">
      <c r="C571">
        <v>7890</v>
      </c>
      <c r="D571">
        <v>59</v>
      </c>
      <c r="E571">
        <v>2097</v>
      </c>
    </row>
    <row r="572" spans="2:9" x14ac:dyDescent="0.25">
      <c r="C572">
        <v>7910</v>
      </c>
      <c r="D572">
        <v>51</v>
      </c>
      <c r="E572">
        <v>1455</v>
      </c>
    </row>
    <row r="573" spans="2:9" x14ac:dyDescent="0.25">
      <c r="C573">
        <v>7930</v>
      </c>
      <c r="D573">
        <v>47</v>
      </c>
      <c r="E573">
        <v>1865</v>
      </c>
    </row>
    <row r="574" spans="2:9" x14ac:dyDescent="0.25">
      <c r="C574">
        <v>7950</v>
      </c>
      <c r="D574">
        <v>66</v>
      </c>
      <c r="E574">
        <v>2225</v>
      </c>
    </row>
    <row r="575" spans="2:9" x14ac:dyDescent="0.25">
      <c r="C575">
        <v>7980</v>
      </c>
      <c r="D575">
        <v>60</v>
      </c>
      <c r="E575">
        <v>2167</v>
      </c>
    </row>
    <row r="576" spans="2:9" s="2" customFormat="1" x14ac:dyDescent="0.25">
      <c r="B576" s="2" t="s">
        <v>6</v>
      </c>
      <c r="C576" s="2">
        <f>COUNT(C552:C575)</f>
        <v>24</v>
      </c>
      <c r="D576" s="2">
        <f>SUM(D552:D575)</f>
        <v>1204</v>
      </c>
      <c r="E576" s="2">
        <f>SUM(E552:E575)</f>
        <v>38201</v>
      </c>
      <c r="I576" s="2">
        <f>SUM(E576)</f>
        <v>38201</v>
      </c>
    </row>
    <row r="578" spans="1:7" x14ac:dyDescent="0.25">
      <c r="A578" s="51">
        <v>33</v>
      </c>
      <c r="C578" s="50">
        <v>7280</v>
      </c>
      <c r="D578">
        <v>42</v>
      </c>
      <c r="E578">
        <v>1348</v>
      </c>
      <c r="G578" t="s">
        <v>54</v>
      </c>
    </row>
    <row r="579" spans="1:7" x14ac:dyDescent="0.25">
      <c r="C579" s="50">
        <v>7300</v>
      </c>
      <c r="D579">
        <v>46</v>
      </c>
      <c r="E579">
        <v>1129</v>
      </c>
      <c r="G579" t="s">
        <v>54</v>
      </c>
    </row>
    <row r="580" spans="1:7" x14ac:dyDescent="0.25">
      <c r="C580" s="50">
        <v>7330</v>
      </c>
      <c r="D580">
        <v>40</v>
      </c>
      <c r="E580">
        <v>1081</v>
      </c>
      <c r="G580" t="s">
        <v>54</v>
      </c>
    </row>
    <row r="581" spans="1:7" x14ac:dyDescent="0.25">
      <c r="C581" s="50">
        <v>7360</v>
      </c>
      <c r="D581">
        <v>75</v>
      </c>
      <c r="E581">
        <v>2538</v>
      </c>
      <c r="G581" t="s">
        <v>55</v>
      </c>
    </row>
    <row r="582" spans="1:7" x14ac:dyDescent="0.25">
      <c r="C582">
        <v>7530</v>
      </c>
      <c r="D582">
        <v>30</v>
      </c>
      <c r="E582">
        <v>1049</v>
      </c>
      <c r="G582" t="s">
        <v>42</v>
      </c>
    </row>
    <row r="583" spans="1:7" x14ac:dyDescent="0.25">
      <c r="C583">
        <v>7550</v>
      </c>
      <c r="D583">
        <v>27</v>
      </c>
      <c r="E583">
        <v>1089</v>
      </c>
      <c r="G583" t="s">
        <v>23</v>
      </c>
    </row>
    <row r="584" spans="1:7" x14ac:dyDescent="0.25">
      <c r="C584">
        <v>7570</v>
      </c>
      <c r="D584">
        <v>82</v>
      </c>
      <c r="E584">
        <v>3340</v>
      </c>
      <c r="G584" t="s">
        <v>22</v>
      </c>
    </row>
    <row r="585" spans="1:7" x14ac:dyDescent="0.25">
      <c r="C585">
        <v>7600</v>
      </c>
      <c r="D585">
        <v>64</v>
      </c>
      <c r="E585">
        <v>2757</v>
      </c>
    </row>
    <row r="586" spans="1:7" x14ac:dyDescent="0.25">
      <c r="C586">
        <v>7610</v>
      </c>
      <c r="D586">
        <v>56</v>
      </c>
      <c r="E586">
        <v>2177</v>
      </c>
    </row>
    <row r="587" spans="1:7" x14ac:dyDescent="0.25">
      <c r="C587">
        <v>7620</v>
      </c>
      <c r="D587">
        <v>61</v>
      </c>
      <c r="E587">
        <v>2286</v>
      </c>
    </row>
    <row r="588" spans="1:7" x14ac:dyDescent="0.25">
      <c r="C588">
        <v>7630</v>
      </c>
      <c r="D588">
        <v>40</v>
      </c>
      <c r="E588">
        <v>1547</v>
      </c>
    </row>
    <row r="589" spans="1:7" x14ac:dyDescent="0.25">
      <c r="C589">
        <v>7670</v>
      </c>
      <c r="D589">
        <v>50</v>
      </c>
      <c r="E589">
        <v>2220</v>
      </c>
    </row>
    <row r="590" spans="1:7" x14ac:dyDescent="0.25">
      <c r="C590">
        <v>7680</v>
      </c>
      <c r="D590">
        <v>59</v>
      </c>
      <c r="E590">
        <v>2682</v>
      </c>
    </row>
    <row r="591" spans="1:7" x14ac:dyDescent="0.25">
      <c r="C591">
        <v>7690</v>
      </c>
      <c r="D591">
        <v>49</v>
      </c>
      <c r="E591">
        <v>2569</v>
      </c>
    </row>
    <row r="592" spans="1:7" x14ac:dyDescent="0.25">
      <c r="C592">
        <v>7710</v>
      </c>
      <c r="D592">
        <v>45</v>
      </c>
      <c r="E592">
        <v>1942</v>
      </c>
    </row>
    <row r="593" spans="1:9" x14ac:dyDescent="0.25">
      <c r="C593">
        <v>7720</v>
      </c>
      <c r="D593">
        <v>41</v>
      </c>
      <c r="E593">
        <v>1523</v>
      </c>
    </row>
    <row r="594" spans="1:9" x14ac:dyDescent="0.25">
      <c r="C594">
        <v>7730</v>
      </c>
      <c r="D594">
        <v>49</v>
      </c>
      <c r="E594">
        <v>1839</v>
      </c>
    </row>
    <row r="595" spans="1:9" x14ac:dyDescent="0.25">
      <c r="C595">
        <v>7770</v>
      </c>
      <c r="D595">
        <v>80</v>
      </c>
      <c r="E595">
        <v>3986</v>
      </c>
    </row>
    <row r="596" spans="1:9" s="2" customFormat="1" x14ac:dyDescent="0.25">
      <c r="B596" s="2" t="s">
        <v>6</v>
      </c>
      <c r="C596" s="2">
        <f>COUNT(C582:C595)</f>
        <v>14</v>
      </c>
      <c r="D596" s="2">
        <f>SUM(D578:D595)</f>
        <v>936</v>
      </c>
      <c r="E596" s="2">
        <f>SUM(E578:E595)</f>
        <v>37102</v>
      </c>
      <c r="I596" s="2">
        <f>SUM(E596)</f>
        <v>37102</v>
      </c>
    </row>
    <row r="598" spans="1:9" x14ac:dyDescent="0.25">
      <c r="A598" s="2">
        <v>34</v>
      </c>
      <c r="C598">
        <v>6890</v>
      </c>
      <c r="D598">
        <v>41</v>
      </c>
      <c r="E598">
        <v>1702</v>
      </c>
    </row>
    <row r="599" spans="1:9" x14ac:dyDescent="0.25">
      <c r="C599">
        <v>6900</v>
      </c>
      <c r="D599">
        <v>69</v>
      </c>
      <c r="E599">
        <v>4277</v>
      </c>
      <c r="G599" t="s">
        <v>169</v>
      </c>
    </row>
    <row r="600" spans="1:9" x14ac:dyDescent="0.25">
      <c r="C600">
        <v>6910</v>
      </c>
      <c r="D600">
        <v>73</v>
      </c>
      <c r="E600">
        <v>3095</v>
      </c>
      <c r="G600" t="s">
        <v>43</v>
      </c>
    </row>
    <row r="601" spans="1:9" x14ac:dyDescent="0.25">
      <c r="C601">
        <v>6920</v>
      </c>
      <c r="D601">
        <v>64</v>
      </c>
      <c r="E601">
        <v>3188</v>
      </c>
      <c r="G601" t="s">
        <v>170</v>
      </c>
    </row>
    <row r="602" spans="1:9" x14ac:dyDescent="0.25">
      <c r="C602">
        <v>6930</v>
      </c>
      <c r="D602">
        <v>45</v>
      </c>
      <c r="E602">
        <v>1576</v>
      </c>
      <c r="G602" t="s">
        <v>45</v>
      </c>
    </row>
    <row r="603" spans="1:9" x14ac:dyDescent="0.25">
      <c r="C603">
        <v>6940</v>
      </c>
      <c r="D603">
        <v>50</v>
      </c>
      <c r="E603">
        <v>2397</v>
      </c>
      <c r="G603" t="s">
        <v>44</v>
      </c>
    </row>
    <row r="604" spans="1:9" x14ac:dyDescent="0.25">
      <c r="C604">
        <v>6950</v>
      </c>
      <c r="D604">
        <v>47</v>
      </c>
      <c r="E604">
        <v>1840</v>
      </c>
      <c r="G604" t="s">
        <v>24</v>
      </c>
    </row>
    <row r="605" spans="1:9" x14ac:dyDescent="0.25">
      <c r="C605">
        <v>6960</v>
      </c>
      <c r="D605">
        <v>49</v>
      </c>
      <c r="E605">
        <v>2237</v>
      </c>
      <c r="G605" t="s">
        <v>9</v>
      </c>
    </row>
    <row r="606" spans="1:9" x14ac:dyDescent="0.25">
      <c r="C606">
        <v>6970</v>
      </c>
      <c r="D606">
        <v>61</v>
      </c>
      <c r="E606">
        <v>3195</v>
      </c>
      <c r="G606" t="s">
        <v>19</v>
      </c>
    </row>
    <row r="607" spans="1:9" x14ac:dyDescent="0.25">
      <c r="C607">
        <v>6980</v>
      </c>
      <c r="D607">
        <v>47</v>
      </c>
      <c r="E607">
        <v>1840</v>
      </c>
      <c r="G607" t="s">
        <v>46</v>
      </c>
    </row>
    <row r="608" spans="1:9" x14ac:dyDescent="0.25">
      <c r="C608">
        <v>6990</v>
      </c>
      <c r="D608">
        <v>48</v>
      </c>
      <c r="E608">
        <v>1834</v>
      </c>
      <c r="G608" t="s">
        <v>52</v>
      </c>
    </row>
    <row r="609" spans="2:9" x14ac:dyDescent="0.25">
      <c r="C609">
        <v>7000</v>
      </c>
      <c r="D609">
        <v>31</v>
      </c>
      <c r="E609">
        <v>999</v>
      </c>
      <c r="G609" t="s">
        <v>47</v>
      </c>
    </row>
    <row r="610" spans="2:9" x14ac:dyDescent="0.25">
      <c r="C610">
        <v>7020</v>
      </c>
      <c r="D610">
        <v>83</v>
      </c>
      <c r="E610">
        <v>2380</v>
      </c>
    </row>
    <row r="611" spans="2:9" x14ac:dyDescent="0.25">
      <c r="C611">
        <v>7030</v>
      </c>
      <c r="D611">
        <v>68</v>
      </c>
      <c r="E611">
        <v>1980</v>
      </c>
    </row>
    <row r="612" spans="2:9" x14ac:dyDescent="0.25">
      <c r="C612">
        <v>7750</v>
      </c>
      <c r="D612">
        <v>53</v>
      </c>
      <c r="E612">
        <v>2658</v>
      </c>
      <c r="G612" t="s">
        <v>53</v>
      </c>
    </row>
    <row r="613" spans="2:9" s="2" customFormat="1" x14ac:dyDescent="0.25">
      <c r="B613" s="2" t="s">
        <v>6</v>
      </c>
      <c r="C613" s="2">
        <f>COUNT(C598:C612)</f>
        <v>15</v>
      </c>
      <c r="D613" s="2">
        <f>SUM(D598:D612)</f>
        <v>829</v>
      </c>
      <c r="E613" s="2">
        <f>SUM(E598:E612)</f>
        <v>35198</v>
      </c>
      <c r="I613" s="2">
        <f>SUM(E613)</f>
        <v>35198</v>
      </c>
    </row>
  </sheetData>
  <phoneticPr fontId="5" type="noConversion"/>
  <pageMargins left="0.7" right="0.7" top="0.75" bottom="0.75" header="0.3" footer="0.3"/>
  <pageSetup scale="78" orientation="portrait"/>
  <rowBreaks count="10" manualBreakCount="10">
    <brk id="52" max="16383" man="1"/>
    <brk id="100" max="16383" man="1"/>
    <brk id="158" max="16383" man="1"/>
    <brk id="219" max="16383" man="1"/>
    <brk id="277" max="16383" man="1"/>
    <brk id="338" max="16383" man="1"/>
    <brk id="406" max="16383" man="1"/>
    <brk id="462" max="16383" man="1"/>
    <brk id="516" max="16383" man="1"/>
    <brk id="5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6DB76BAFBA4B4DB0977D04924CA015" ma:contentTypeVersion="0" ma:contentTypeDescription="Create a new document." ma:contentTypeScope="" ma:versionID="9f3d38d3add13eb4a4788f01ece2414c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EBA78-4CE8-40A5-A74D-C41CE4719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5E5B682-DCC3-4B17-BCE8-D3ED709F3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FCE573-FDDF-45F6-9672-DCCE90AA288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 of New Zones</vt:lpstr>
      <vt:lpstr>District Detail of New Zones</vt:lpstr>
      <vt:lpstr>'District Detail of New Zones'!Print_Titles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Rotary International</dc:creator>
  <cp:lastModifiedBy>Bruce Baumberger</cp:lastModifiedBy>
  <cp:lastPrinted>2017-01-30T17:15:14Z</cp:lastPrinted>
  <dcterms:created xsi:type="dcterms:W3CDTF">2000-01-10T19:47:12Z</dcterms:created>
  <dcterms:modified xsi:type="dcterms:W3CDTF">2017-01-30T20:05:21Z</dcterms:modified>
</cp:coreProperties>
</file>