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zgeneral-my.sharepoint.com/personal/lu_azgeneral_net/Documents/LG-Per/5495 Leadership devel/2026 CLA Treasurer/"/>
    </mc:Choice>
  </mc:AlternateContent>
  <xr:revisionPtr revIDLastSave="11" documentId="8_{D92DA9D6-4B44-49A8-9779-680AD2BBD6A5}" xr6:coauthVersionLast="47" xr6:coauthVersionMax="47" xr10:uidLastSave="{66ACD13C-D301-4BBF-9C79-E03E1D970B12}"/>
  <bookViews>
    <workbookView xWindow="-28920" yWindow="-120" windowWidth="29040" windowHeight="15720" xr2:uid="{00000000-000D-0000-FFFF-FFFF00000000}"/>
  </bookViews>
  <sheets>
    <sheet name="2025-2026 as sample" sheetId="1" r:id="rId1"/>
    <sheet name="New year" sheetId="2" r:id="rId2"/>
    <sheet name="Original" sheetId="3" r:id="rId3"/>
  </sheets>
  <definedNames>
    <definedName name="_xlnm.Print_Area" localSheetId="0">'2025-2026 as sample'!$A$1:$O$53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" i="3" l="1"/>
  <c r="N49" i="3"/>
  <c r="M49" i="3"/>
  <c r="L49" i="3"/>
  <c r="K49" i="3"/>
  <c r="J49" i="3"/>
  <c r="I49" i="3"/>
  <c r="H49" i="3"/>
  <c r="G49" i="3"/>
  <c r="F49" i="3"/>
  <c r="E49" i="3"/>
  <c r="D49" i="3"/>
  <c r="C49" i="3"/>
  <c r="O49" i="3" s="1"/>
  <c r="B49" i="3"/>
  <c r="O48" i="3"/>
  <c r="O47" i="3"/>
  <c r="O46" i="3"/>
  <c r="O45" i="3"/>
  <c r="O44" i="3"/>
  <c r="O43" i="3"/>
  <c r="O42" i="3"/>
  <c r="O41" i="3"/>
  <c r="O40" i="3"/>
  <c r="O39" i="3"/>
  <c r="O38" i="3"/>
  <c r="N36" i="3"/>
  <c r="M36" i="3"/>
  <c r="L36" i="3"/>
  <c r="K36" i="3"/>
  <c r="J36" i="3"/>
  <c r="I36" i="3"/>
  <c r="H36" i="3"/>
  <c r="G36" i="3"/>
  <c r="F36" i="3"/>
  <c r="E36" i="3"/>
  <c r="D36" i="3"/>
  <c r="C36" i="3"/>
  <c r="O36" i="3" s="1"/>
  <c r="B36" i="3"/>
  <c r="O35" i="3"/>
  <c r="O34" i="3"/>
  <c r="O33" i="3"/>
  <c r="O32" i="3"/>
  <c r="O31" i="3"/>
  <c r="O30" i="3"/>
  <c r="N28" i="3"/>
  <c r="N51" i="3" s="1"/>
  <c r="M28" i="3"/>
  <c r="M51" i="3" s="1"/>
  <c r="L28" i="3"/>
  <c r="L51" i="3" s="1"/>
  <c r="K28" i="3"/>
  <c r="K51" i="3" s="1"/>
  <c r="J28" i="3"/>
  <c r="J51" i="3" s="1"/>
  <c r="I28" i="3"/>
  <c r="I51" i="3" s="1"/>
  <c r="H28" i="3"/>
  <c r="H51" i="3" s="1"/>
  <c r="G28" i="3"/>
  <c r="G51" i="3" s="1"/>
  <c r="F28" i="3"/>
  <c r="F51" i="3" s="1"/>
  <c r="E28" i="3"/>
  <c r="E51" i="3" s="1"/>
  <c r="D28" i="3"/>
  <c r="D51" i="3" s="1"/>
  <c r="C28" i="3"/>
  <c r="C51" i="3" s="1"/>
  <c r="B28" i="3"/>
  <c r="B51" i="3" s="1"/>
  <c r="O27" i="3"/>
  <c r="O26" i="3"/>
  <c r="O25" i="3"/>
  <c r="O24" i="3"/>
  <c r="O23" i="3"/>
  <c r="O22" i="3"/>
  <c r="O21" i="3"/>
  <c r="O20" i="3"/>
  <c r="O19" i="3"/>
  <c r="O18" i="3"/>
  <c r="O17" i="3"/>
  <c r="K13" i="3"/>
  <c r="G13" i="3"/>
  <c r="C13" i="3"/>
  <c r="N12" i="3"/>
  <c r="N13" i="3" s="1"/>
  <c r="N52" i="3" s="1"/>
  <c r="M12" i="3"/>
  <c r="M13" i="3" s="1"/>
  <c r="M52" i="3" s="1"/>
  <c r="L12" i="3"/>
  <c r="L13" i="3" s="1"/>
  <c r="K12" i="3"/>
  <c r="J12" i="3"/>
  <c r="J13" i="3" s="1"/>
  <c r="J52" i="3" s="1"/>
  <c r="I12" i="3"/>
  <c r="I13" i="3" s="1"/>
  <c r="I52" i="3" s="1"/>
  <c r="H12" i="3"/>
  <c r="H13" i="3" s="1"/>
  <c r="H52" i="3" s="1"/>
  <c r="G12" i="3"/>
  <c r="F12" i="3"/>
  <c r="F13" i="3" s="1"/>
  <c r="F52" i="3" s="1"/>
  <c r="E12" i="3"/>
  <c r="E13" i="3" s="1"/>
  <c r="E52" i="3" s="1"/>
  <c r="D12" i="3"/>
  <c r="D13" i="3" s="1"/>
  <c r="D52" i="3" s="1"/>
  <c r="C12" i="3"/>
  <c r="O12" i="3" s="1"/>
  <c r="B12" i="3"/>
  <c r="B13" i="3" s="1"/>
  <c r="B52" i="3" s="1"/>
  <c r="O11" i="3"/>
  <c r="O10" i="3"/>
  <c r="O9" i="3"/>
  <c r="O8" i="3"/>
  <c r="O7" i="3"/>
  <c r="O6" i="3"/>
  <c r="O5" i="3"/>
  <c r="O4" i="3"/>
  <c r="O3" i="3"/>
  <c r="B49" i="2"/>
  <c r="B36" i="2"/>
  <c r="B28" i="2"/>
  <c r="B51" i="2" s="1"/>
  <c r="B13" i="2"/>
  <c r="B12" i="2"/>
  <c r="O50" i="2"/>
  <c r="N49" i="2"/>
  <c r="M49" i="2"/>
  <c r="L49" i="2"/>
  <c r="K49" i="2"/>
  <c r="J49" i="2"/>
  <c r="I49" i="2"/>
  <c r="H49" i="2"/>
  <c r="G49" i="2"/>
  <c r="F49" i="2"/>
  <c r="E49" i="2"/>
  <c r="D49" i="2"/>
  <c r="C49" i="2"/>
  <c r="O48" i="2"/>
  <c r="O47" i="2"/>
  <c r="O46" i="2"/>
  <c r="O45" i="2"/>
  <c r="O44" i="2"/>
  <c r="O43" i="2"/>
  <c r="O42" i="2"/>
  <c r="O41" i="2"/>
  <c r="O40" i="2"/>
  <c r="O39" i="2"/>
  <c r="O38" i="2"/>
  <c r="N36" i="2"/>
  <c r="M36" i="2"/>
  <c r="L36" i="2"/>
  <c r="K36" i="2"/>
  <c r="J36" i="2"/>
  <c r="I36" i="2"/>
  <c r="H36" i="2"/>
  <c r="G36" i="2"/>
  <c r="F36" i="2"/>
  <c r="E36" i="2"/>
  <c r="D36" i="2"/>
  <c r="C36" i="2"/>
  <c r="O35" i="2"/>
  <c r="O34" i="2"/>
  <c r="O33" i="2"/>
  <c r="O32" i="2"/>
  <c r="O31" i="2"/>
  <c r="O30" i="2"/>
  <c r="N28" i="2"/>
  <c r="N51" i="2" s="1"/>
  <c r="M28" i="2"/>
  <c r="M51" i="2" s="1"/>
  <c r="L28" i="2"/>
  <c r="K28" i="2"/>
  <c r="J28" i="2"/>
  <c r="I28" i="2"/>
  <c r="H28" i="2"/>
  <c r="G28" i="2"/>
  <c r="F28" i="2"/>
  <c r="E28" i="2"/>
  <c r="D28" i="2"/>
  <c r="C28" i="2"/>
  <c r="O27" i="2"/>
  <c r="O26" i="2"/>
  <c r="O25" i="2"/>
  <c r="O24" i="2"/>
  <c r="O23" i="2"/>
  <c r="O22" i="2"/>
  <c r="O21" i="2"/>
  <c r="O20" i="2"/>
  <c r="O19" i="2"/>
  <c r="O18" i="2"/>
  <c r="O17" i="2"/>
  <c r="N12" i="2"/>
  <c r="N13" i="2" s="1"/>
  <c r="N52" i="2" s="1"/>
  <c r="M12" i="2"/>
  <c r="M13" i="2" s="1"/>
  <c r="M52" i="2" s="1"/>
  <c r="L12" i="2"/>
  <c r="L13" i="2" s="1"/>
  <c r="K12" i="2"/>
  <c r="K13" i="2" s="1"/>
  <c r="J12" i="2"/>
  <c r="J13" i="2" s="1"/>
  <c r="I12" i="2"/>
  <c r="I13" i="2" s="1"/>
  <c r="H12" i="2"/>
  <c r="H13" i="2" s="1"/>
  <c r="G12" i="2"/>
  <c r="G13" i="2" s="1"/>
  <c r="F12" i="2"/>
  <c r="F13" i="2" s="1"/>
  <c r="E12" i="2"/>
  <c r="E13" i="2" s="1"/>
  <c r="D12" i="2"/>
  <c r="D13" i="2" s="1"/>
  <c r="C12" i="2"/>
  <c r="O11" i="2"/>
  <c r="O10" i="2"/>
  <c r="O9" i="2"/>
  <c r="O8" i="2"/>
  <c r="O7" i="2"/>
  <c r="O6" i="2"/>
  <c r="O5" i="2"/>
  <c r="O4" i="2"/>
  <c r="O3" i="2"/>
  <c r="B51" i="1"/>
  <c r="B49" i="1"/>
  <c r="B36" i="1"/>
  <c r="B28" i="1"/>
  <c r="B12" i="1"/>
  <c r="B13" i="1" s="1"/>
  <c r="B52" i="1" s="1"/>
  <c r="D28" i="1"/>
  <c r="E28" i="1"/>
  <c r="F28" i="1"/>
  <c r="G28" i="1"/>
  <c r="H28" i="1"/>
  <c r="I28" i="1"/>
  <c r="J28" i="1"/>
  <c r="K28" i="1"/>
  <c r="L28" i="1"/>
  <c r="M28" i="1"/>
  <c r="N28" i="1"/>
  <c r="C28" i="1"/>
  <c r="O39" i="1"/>
  <c r="O40" i="1"/>
  <c r="O41" i="1"/>
  <c r="O42" i="1"/>
  <c r="O43" i="1"/>
  <c r="O44" i="1"/>
  <c r="O45" i="1"/>
  <c r="O46" i="1"/>
  <c r="O47" i="1"/>
  <c r="O48" i="1"/>
  <c r="O50" i="1"/>
  <c r="O38" i="1"/>
  <c r="O31" i="1"/>
  <c r="O32" i="1"/>
  <c r="O33" i="1"/>
  <c r="O34" i="1"/>
  <c r="O35" i="1"/>
  <c r="O30" i="1"/>
  <c r="O17" i="1"/>
  <c r="O18" i="1"/>
  <c r="O19" i="1"/>
  <c r="O20" i="1"/>
  <c r="O21" i="1"/>
  <c r="O22" i="1"/>
  <c r="O23" i="1"/>
  <c r="O24" i="1"/>
  <c r="O25" i="1"/>
  <c r="O26" i="1"/>
  <c r="O27" i="1"/>
  <c r="O4" i="1"/>
  <c r="O5" i="1"/>
  <c r="O6" i="1"/>
  <c r="O7" i="1"/>
  <c r="O8" i="1"/>
  <c r="O9" i="1"/>
  <c r="O10" i="1"/>
  <c r="O11" i="1"/>
  <c r="O3" i="1"/>
  <c r="D12" i="1"/>
  <c r="D13" i="1" s="1"/>
  <c r="E12" i="1"/>
  <c r="E13" i="1" s="1"/>
  <c r="F12" i="1"/>
  <c r="F13" i="1" s="1"/>
  <c r="G12" i="1"/>
  <c r="H12" i="1"/>
  <c r="H13" i="1" s="1"/>
  <c r="I12" i="1"/>
  <c r="I13" i="1" s="1"/>
  <c r="J12" i="1"/>
  <c r="J13" i="1" s="1"/>
  <c r="K12" i="1"/>
  <c r="K13" i="1" s="1"/>
  <c r="L12" i="1"/>
  <c r="L13" i="1" s="1"/>
  <c r="M12" i="1"/>
  <c r="N12" i="1"/>
  <c r="G13" i="1"/>
  <c r="M13" i="1"/>
  <c r="N13" i="1"/>
  <c r="D36" i="1"/>
  <c r="E36" i="1"/>
  <c r="F36" i="1"/>
  <c r="G36" i="1"/>
  <c r="H36" i="1"/>
  <c r="I36" i="1"/>
  <c r="J36" i="1"/>
  <c r="K36" i="1"/>
  <c r="L36" i="1"/>
  <c r="M36" i="1"/>
  <c r="N36" i="1"/>
  <c r="D49" i="1"/>
  <c r="E49" i="1"/>
  <c r="F49" i="1"/>
  <c r="G49" i="1"/>
  <c r="H49" i="1"/>
  <c r="I49" i="1"/>
  <c r="J49" i="1"/>
  <c r="K49" i="1"/>
  <c r="L49" i="1"/>
  <c r="M49" i="1"/>
  <c r="N49" i="1"/>
  <c r="C49" i="1"/>
  <c r="C36" i="1"/>
  <c r="C12" i="1"/>
  <c r="C13" i="1" s="1"/>
  <c r="L52" i="3" l="1"/>
  <c r="O51" i="3"/>
  <c r="C52" i="3"/>
  <c r="G52" i="3"/>
  <c r="K52" i="3"/>
  <c r="O13" i="3"/>
  <c r="O28" i="3"/>
  <c r="B52" i="2"/>
  <c r="O12" i="2"/>
  <c r="C13" i="2"/>
  <c r="E51" i="2"/>
  <c r="E52" i="2" s="1"/>
  <c r="I51" i="2"/>
  <c r="I52" i="2" s="1"/>
  <c r="J51" i="2"/>
  <c r="J52" i="2" s="1"/>
  <c r="O36" i="2"/>
  <c r="G51" i="2"/>
  <c r="G52" i="2" s="1"/>
  <c r="K51" i="2"/>
  <c r="K52" i="2" s="1"/>
  <c r="D51" i="2"/>
  <c r="D52" i="2" s="1"/>
  <c r="H51" i="2"/>
  <c r="H52" i="2" s="1"/>
  <c r="L51" i="2"/>
  <c r="C51" i="2"/>
  <c r="F51" i="2"/>
  <c r="F52" i="2" s="1"/>
  <c r="O49" i="2"/>
  <c r="L52" i="2"/>
  <c r="O13" i="2"/>
  <c r="O28" i="2"/>
  <c r="H51" i="1"/>
  <c r="H52" i="1" s="1"/>
  <c r="C51" i="1"/>
  <c r="C52" i="1" s="1"/>
  <c r="L51" i="1"/>
  <c r="L52" i="1" s="1"/>
  <c r="D51" i="1"/>
  <c r="D52" i="1" s="1"/>
  <c r="N51" i="1"/>
  <c r="F51" i="1"/>
  <c r="F52" i="1" s="1"/>
  <c r="M51" i="1"/>
  <c r="M52" i="1" s="1"/>
  <c r="E51" i="1"/>
  <c r="E52" i="1" s="1"/>
  <c r="I51" i="1"/>
  <c r="I52" i="1" s="1"/>
  <c r="J51" i="1"/>
  <c r="J52" i="1" s="1"/>
  <c r="O28" i="1"/>
  <c r="N52" i="1"/>
  <c r="O13" i="1"/>
  <c r="O12" i="1"/>
  <c r="O49" i="1"/>
  <c r="G51" i="1"/>
  <c r="G52" i="1" s="1"/>
  <c r="K51" i="1"/>
  <c r="K52" i="1" s="1"/>
  <c r="O36" i="1"/>
  <c r="O52" i="3" l="1"/>
  <c r="C52" i="2"/>
  <c r="O52" i="2" s="1"/>
  <c r="O51" i="2"/>
  <c r="O52" i="1"/>
  <c r="O51" i="1"/>
</calcChain>
</file>

<file path=xl/sharedStrings.xml><?xml version="1.0" encoding="utf-8"?>
<sst xmlns="http://schemas.openxmlformats.org/spreadsheetml/2006/main" count="195" uniqueCount="62">
  <si>
    <t>Budget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</si>
  <si>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</si>
  <si>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</si>
  <si>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</si>
  <si>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</si>
  <si>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</si>
  <si>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</si>
  <si>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</si>
  <si>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</si>
  <si>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</si>
  <si>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</si>
  <si>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</si>
  <si>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</si>
  <si>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</t>
  </si>
  <si>
    <t>Revenue</t>
  </si>
  <si>
    <t xml:space="preserve">      Dues - E-85</t>
  </si>
  <si>
    <t xml:space="preserve">      Dues - Family</t>
  </si>
  <si>
    <t xml:space="preserve">      Dues - Full</t>
  </si>
  <si>
    <t xml:space="preserve">      Guest Meal</t>
  </si>
  <si>
    <t xml:space="preserve">      Happy $</t>
  </si>
  <si>
    <t xml:space="preserve">      Member Meals</t>
  </si>
  <si>
    <t xml:space="preserve">      Member Sales Items</t>
  </si>
  <si>
    <t xml:space="preserve">      Social Events</t>
  </si>
  <si>
    <t xml:space="preserve">      Add new here</t>
  </si>
  <si>
    <t xml:space="preserve">   Total Revenues</t>
  </si>
  <si>
    <t>Total Revenue</t>
  </si>
  <si>
    <t>Gross Profit</t>
  </si>
  <si>
    <t>Expenses</t>
  </si>
  <si>
    <t>Administrative Expenses</t>
  </si>
  <si>
    <t xml:space="preserve">      Bank Fee</t>
  </si>
  <si>
    <t xml:space="preserve">      Merchant Fees</t>
  </si>
  <si>
    <t xml:space="preserve">      District Dues</t>
  </si>
  <si>
    <t xml:space="preserve">      Flowers, gifts, etc.</t>
  </si>
  <si>
    <t xml:space="preserve">      International Dues</t>
  </si>
  <si>
    <t xml:space="preserve">      Licenses/Permit/Filing</t>
  </si>
  <si>
    <t xml:space="preserve">     Training: PETS, Other</t>
  </si>
  <si>
    <t xml:space="preserve">      Postage</t>
  </si>
  <si>
    <t xml:space="preserve">      Software</t>
  </si>
  <si>
    <t xml:space="preserve">   Total Administrative Expenses</t>
  </si>
  <si>
    <t>Club Service</t>
  </si>
  <si>
    <t xml:space="preserve">      Badges, Pins, Shirts</t>
  </si>
  <si>
    <t xml:space="preserve">      District Governor Visit</t>
  </si>
  <si>
    <t xml:space="preserve">      Installation Dinner</t>
  </si>
  <si>
    <t xml:space="preserve">      Meal Costs</t>
  </si>
  <si>
    <t xml:space="preserve">      Member &amp; Meeting Supplies</t>
  </si>
  <si>
    <t xml:space="preserve">   Total Club Service</t>
  </si>
  <si>
    <t>Avenues of Service</t>
  </si>
  <si>
    <t xml:space="preserve">        Community Project 1</t>
  </si>
  <si>
    <t xml:space="preserve">        Community Project 2</t>
  </si>
  <si>
    <t xml:space="preserve">        Intl Project 1</t>
  </si>
  <si>
    <t xml:space="preserve">        Intl Project 2</t>
  </si>
  <si>
    <t xml:space="preserve">        Youth Project RYLA</t>
  </si>
  <si>
    <t xml:space="preserve">        Youth Project Youth Exchange</t>
  </si>
  <si>
    <t xml:space="preserve">        Youth Project Other</t>
  </si>
  <si>
    <t xml:space="preserve">        Vocational Project 1</t>
  </si>
  <si>
    <t xml:space="preserve">        Vocational Project 2</t>
  </si>
  <si>
    <t xml:space="preserve">        Other </t>
  </si>
  <si>
    <t>Total Avenues of Service</t>
  </si>
  <si>
    <t xml:space="preserve">  Uncategorized Expense</t>
  </si>
  <si>
    <t>Total Expenditures</t>
  </si>
  <si>
    <t>Net Revenue</t>
  </si>
  <si>
    <t xml:space="preserve">     Training: PELS,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</si>
</sst>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,##0.00\ _€"/>
    <numFmt numFmtId="165" formatCode="&quot;$&quot;* #,##0.00\ _€"/>
  </numFmts>
  <fonts count="17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sz val="8"/>
      <name val="Calibri"/>
      <family val="2"/>
      <scheme val="minor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indexed="8"/>
      <name val="Calibri"/>
      <family val="2"/>
      <scheme val="minor"/>
    </font>
    <font>
      <b/>
      <i/>
      <sz val="11"/>
      <color rgb="FF0066FF"/>
      <name val="Calibri"/>
      <family val="2"/>
      <scheme val="minor"/>
    </font>
    <font>
      <b/>
      <i/>
      <sz val="12"/>
      <color rgb="FF0066FF"/>
      <name val="Arial"/>
      <family val="2"/>
    </font>
    <font>
      <b/>
      <i/>
      <sz val="8"/>
      <color rgb="FF0066FF"/>
      <name val="Arial"/>
      <family val="2"/>
    </font>
    <font>
      <b/>
      <i/>
      <sz val="11"/>
      <color rgb="FF0066FF"/>
      <name val="Arial"/>
      <family val="2"/>
    </font>
    <font>
      <b/>
      <i/>
      <sz val="9"/>
      <color rgb="FF0066FF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0" fontId="0" fillId="0" borderId="1" xfId="0" applyBorder="1"/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164" fontId="10" fillId="0" borderId="0" xfId="0" applyNumberFormat="1" applyFont="1" applyAlignment="1">
      <alignment wrapText="1"/>
    </xf>
    <xf numFmtId="0" fontId="11" fillId="0" borderId="0" xfId="0" applyFont="1"/>
    <xf numFmtId="164" fontId="8" fillId="0" borderId="0" xfId="0" applyNumberFormat="1" applyFont="1" applyAlignment="1">
      <alignment wrapText="1"/>
    </xf>
    <xf numFmtId="164" fontId="8" fillId="0" borderId="0" xfId="0" applyNumberFormat="1" applyFont="1" applyAlignment="1">
      <alignment horizontal="right" wrapText="1"/>
    </xf>
    <xf numFmtId="164" fontId="8" fillId="0" borderId="1" xfId="0" applyNumberFormat="1" applyFont="1" applyBorder="1" applyAlignment="1">
      <alignment horizontal="right" wrapText="1"/>
    </xf>
    <xf numFmtId="164" fontId="8" fillId="0" borderId="3" xfId="0" applyNumberFormat="1" applyFont="1" applyBorder="1" applyAlignment="1">
      <alignment horizontal="right" wrapText="1"/>
    </xf>
    <xf numFmtId="164" fontId="8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165" fontId="7" fillId="0" borderId="4" xfId="0" applyNumberFormat="1" applyFont="1" applyBorder="1" applyAlignment="1">
      <alignment horizontal="right" wrapText="1"/>
    </xf>
    <xf numFmtId="164" fontId="7" fillId="0" borderId="4" xfId="0" applyNumberFormat="1" applyFont="1" applyBorder="1" applyAlignment="1">
      <alignment horizontal="right" wrapText="1"/>
    </xf>
    <xf numFmtId="165" fontId="2" fillId="0" borderId="0" xfId="0" applyNumberFormat="1" applyFont="1" applyAlignment="1">
      <alignment horizontal="right" wrapText="1"/>
    </xf>
    <xf numFmtId="165" fontId="8" fillId="0" borderId="0" xfId="0" applyNumberFormat="1" applyFont="1" applyAlignment="1">
      <alignment horizontal="right" wrapText="1"/>
    </xf>
    <xf numFmtId="165" fontId="8" fillId="0" borderId="4" xfId="0" applyNumberFormat="1" applyFont="1" applyBorder="1" applyAlignment="1">
      <alignment horizontal="right" wrapText="1"/>
    </xf>
    <xf numFmtId="164" fontId="8" fillId="0" borderId="4" xfId="0" applyNumberFormat="1" applyFont="1" applyBorder="1" applyAlignment="1">
      <alignment horizontal="right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1" xfId="0" applyFont="1" applyBorder="1" applyAlignment="1">
      <alignment horizontal="left" wrapText="1"/>
    </xf>
    <xf numFmtId="165" fontId="15" fillId="0" borderId="4" xfId="0" applyNumberFormat="1" applyFont="1" applyBorder="1" applyAlignment="1">
      <alignment horizontal="right" wrapText="1"/>
    </xf>
    <xf numFmtId="0" fontId="16" fillId="0" borderId="0" xfId="0" applyFont="1" applyAlignment="1">
      <alignment horizontal="left" wrapText="1"/>
    </xf>
    <xf numFmtId="0" fontId="16" fillId="0" borderId="1" xfId="0" applyFont="1" applyBorder="1" applyAlignment="1">
      <alignment horizontal="left" wrapText="1"/>
    </xf>
    <xf numFmtId="44" fontId="15" fillId="0" borderId="4" xfId="0" applyNumberFormat="1" applyFont="1" applyBorder="1" applyAlignment="1">
      <alignment horizontal="left" wrapText="1"/>
    </xf>
    <xf numFmtId="165" fontId="14" fillId="0" borderId="2" xfId="0" applyNumberFormat="1" applyFont="1" applyBorder="1" applyAlignment="1">
      <alignment horizontal="right" wrapText="1"/>
    </xf>
    <xf numFmtId="165" fontId="5" fillId="0" borderId="2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tabSelected="1" zoomScaleNormal="100" workbookViewId="0">
      <pane ySplit="1" topLeftCell="A2" activePane="bottomLeft" state="frozen"/>
      <selection pane="bottomLeft" activeCell="E5" sqref="E5"/>
    </sheetView>
  </sheetViews>
  <sheetFormatPr defaultRowHeight="15"/>
  <cols>
    <col min="1" max="1" width="29.28515625" customWidth="1"/>
    <col min="2" max="2" width="13.7109375" customWidth="1"/>
    <col min="3" max="3" width="11.28515625" bestFit="1" customWidth="1"/>
    <col min="4" max="4" width="11.28515625" customWidth="1"/>
    <col min="5" max="5" width="12.42578125" customWidth="1"/>
    <col min="6" max="13" width="11.28515625" customWidth="1"/>
    <col min="14" max="14" width="8.5703125" customWidth="1"/>
    <col min="15" max="15" width="12" bestFit="1" customWidth="1"/>
  </cols>
  <sheetData>
    <row r="1" spans="1:15">
      <c r="A1" s="1"/>
      <c r="B1" s="27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0" t="s">
        <v>13</v>
      </c>
    </row>
    <row r="2" spans="1:15" ht="15.75">
      <c r="A2" s="12" t="s">
        <v>14</v>
      </c>
      <c r="B2" s="28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5"/>
    </row>
    <row r="3" spans="1:15">
      <c r="A3" s="3" t="s">
        <v>15</v>
      </c>
      <c r="B3" s="29">
        <v>1800</v>
      </c>
      <c r="C3" s="5">
        <v>650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650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16">
        <f>SUM(C3:N3)</f>
        <v>1300</v>
      </c>
    </row>
    <row r="4" spans="1:15">
      <c r="A4" s="3" t="s">
        <v>16</v>
      </c>
      <c r="B4" s="29">
        <v>1000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16">
        <f t="shared" ref="O4:O13" si="0">SUM(C4:N4)</f>
        <v>0</v>
      </c>
    </row>
    <row r="5" spans="1:15">
      <c r="A5" s="3" t="s">
        <v>17</v>
      </c>
      <c r="B5" s="29">
        <v>14000</v>
      </c>
      <c r="C5" s="5">
        <v>3200</v>
      </c>
      <c r="D5" s="5">
        <v>3800</v>
      </c>
      <c r="E5" s="5">
        <v>50</v>
      </c>
      <c r="F5" s="5">
        <v>75</v>
      </c>
      <c r="G5" s="5">
        <v>0</v>
      </c>
      <c r="H5" s="5">
        <v>0</v>
      </c>
      <c r="I5" s="5">
        <v>5800</v>
      </c>
      <c r="J5" s="5">
        <v>1400</v>
      </c>
      <c r="K5" s="5">
        <v>800</v>
      </c>
      <c r="L5" s="5">
        <v>0</v>
      </c>
      <c r="M5" s="5">
        <v>0</v>
      </c>
      <c r="N5" s="5">
        <v>0</v>
      </c>
      <c r="O5" s="16">
        <f t="shared" si="0"/>
        <v>15125</v>
      </c>
    </row>
    <row r="6" spans="1:15">
      <c r="A6" s="3" t="s">
        <v>18</v>
      </c>
      <c r="B6" s="29">
        <v>600</v>
      </c>
      <c r="C6" s="5">
        <v>25</v>
      </c>
      <c r="D6" s="5">
        <v>50</v>
      </c>
      <c r="E6" s="5">
        <v>25</v>
      </c>
      <c r="F6" s="5">
        <v>50</v>
      </c>
      <c r="G6" s="5">
        <v>0</v>
      </c>
      <c r="H6" s="5">
        <v>100</v>
      </c>
      <c r="I6" s="5">
        <v>0</v>
      </c>
      <c r="J6" s="5">
        <v>50</v>
      </c>
      <c r="K6" s="5">
        <v>50</v>
      </c>
      <c r="L6" s="5">
        <v>25</v>
      </c>
      <c r="M6" s="5">
        <v>0</v>
      </c>
      <c r="N6" s="5">
        <v>0</v>
      </c>
      <c r="O6" s="16">
        <f t="shared" si="0"/>
        <v>375</v>
      </c>
    </row>
    <row r="7" spans="1:15">
      <c r="A7" s="3" t="s">
        <v>19</v>
      </c>
      <c r="B7" s="29">
        <v>500</v>
      </c>
      <c r="C7" s="5">
        <v>28</v>
      </c>
      <c r="D7" s="5">
        <v>33</v>
      </c>
      <c r="E7" s="5">
        <v>25</v>
      </c>
      <c r="F7" s="5">
        <v>25</v>
      </c>
      <c r="G7" s="5">
        <v>45</v>
      </c>
      <c r="H7" s="5">
        <v>50</v>
      </c>
      <c r="I7" s="5">
        <v>20</v>
      </c>
      <c r="J7" s="5">
        <v>20</v>
      </c>
      <c r="K7" s="5">
        <v>20</v>
      </c>
      <c r="L7" s="5">
        <v>35</v>
      </c>
      <c r="M7" s="5">
        <v>0</v>
      </c>
      <c r="N7" s="5">
        <v>0</v>
      </c>
      <c r="O7" s="16">
        <f t="shared" si="0"/>
        <v>301</v>
      </c>
    </row>
    <row r="8" spans="1:15">
      <c r="A8" s="3" t="s">
        <v>20</v>
      </c>
      <c r="B8" s="29">
        <v>1000</v>
      </c>
      <c r="C8" s="5">
        <v>20</v>
      </c>
      <c r="D8" s="5">
        <v>20</v>
      </c>
      <c r="E8" s="5">
        <v>0</v>
      </c>
      <c r="F8" s="5">
        <v>40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16">
        <f t="shared" si="0"/>
        <v>80</v>
      </c>
    </row>
    <row r="9" spans="1:15">
      <c r="A9" s="3" t="s">
        <v>21</v>
      </c>
      <c r="B9" s="29">
        <v>300</v>
      </c>
      <c r="C9" s="5">
        <v>0</v>
      </c>
      <c r="D9" s="5">
        <v>35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16">
        <f t="shared" si="0"/>
        <v>35</v>
      </c>
    </row>
    <row r="10" spans="1:15">
      <c r="A10" s="3" t="s">
        <v>22</v>
      </c>
      <c r="B10" s="29">
        <v>800</v>
      </c>
      <c r="C10" s="5">
        <v>0</v>
      </c>
      <c r="D10" s="5">
        <v>0</v>
      </c>
      <c r="E10" s="5">
        <v>250</v>
      </c>
      <c r="F10" s="5">
        <v>0</v>
      </c>
      <c r="G10" s="5">
        <v>0</v>
      </c>
      <c r="H10" s="5">
        <v>198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16">
        <f t="shared" si="0"/>
        <v>448</v>
      </c>
    </row>
    <row r="11" spans="1:15">
      <c r="A11" s="3" t="s">
        <v>23</v>
      </c>
      <c r="B11" s="30"/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17">
        <f t="shared" si="0"/>
        <v>0</v>
      </c>
    </row>
    <row r="12" spans="1:15">
      <c r="A12" s="3" t="s">
        <v>24</v>
      </c>
      <c r="B12" s="35">
        <f>SUM(B3:B11)</f>
        <v>20000</v>
      </c>
      <c r="C12" s="6">
        <f>SUM(C3:C11)</f>
        <v>3923</v>
      </c>
      <c r="D12" s="6">
        <f t="shared" ref="D12:N12" si="1">SUM(D3:D11)</f>
        <v>3938</v>
      </c>
      <c r="E12" s="6">
        <f t="shared" si="1"/>
        <v>350</v>
      </c>
      <c r="F12" s="6">
        <f t="shared" si="1"/>
        <v>190</v>
      </c>
      <c r="G12" s="6">
        <f t="shared" si="1"/>
        <v>45</v>
      </c>
      <c r="H12" s="6">
        <f t="shared" si="1"/>
        <v>348</v>
      </c>
      <c r="I12" s="6">
        <f t="shared" si="1"/>
        <v>6470</v>
      </c>
      <c r="J12" s="6">
        <f t="shared" si="1"/>
        <v>1470</v>
      </c>
      <c r="K12" s="6">
        <f t="shared" si="1"/>
        <v>870</v>
      </c>
      <c r="L12" s="6">
        <f t="shared" si="1"/>
        <v>60</v>
      </c>
      <c r="M12" s="36">
        <f t="shared" si="1"/>
        <v>0</v>
      </c>
      <c r="N12" s="36">
        <f t="shared" si="1"/>
        <v>0</v>
      </c>
      <c r="O12" s="18">
        <f t="shared" si="0"/>
        <v>17664</v>
      </c>
    </row>
    <row r="13" spans="1:15" ht="15.75" thickBot="1">
      <c r="A13" s="9" t="s">
        <v>25</v>
      </c>
      <c r="B13" s="31">
        <f>B12</f>
        <v>20000</v>
      </c>
      <c r="C13" s="25">
        <f>C12</f>
        <v>3923</v>
      </c>
      <c r="D13" s="25">
        <f t="shared" ref="D13:N13" si="2">D12</f>
        <v>3938</v>
      </c>
      <c r="E13" s="25">
        <f t="shared" si="2"/>
        <v>350</v>
      </c>
      <c r="F13" s="25">
        <f t="shared" si="2"/>
        <v>190</v>
      </c>
      <c r="G13" s="25">
        <f t="shared" si="2"/>
        <v>45</v>
      </c>
      <c r="H13" s="25">
        <f t="shared" si="2"/>
        <v>348</v>
      </c>
      <c r="I13" s="25">
        <f t="shared" si="2"/>
        <v>6470</v>
      </c>
      <c r="J13" s="25">
        <f t="shared" si="2"/>
        <v>1470</v>
      </c>
      <c r="K13" s="25">
        <f t="shared" si="2"/>
        <v>870</v>
      </c>
      <c r="L13" s="25">
        <f t="shared" si="2"/>
        <v>60</v>
      </c>
      <c r="M13" s="25">
        <f t="shared" si="2"/>
        <v>0</v>
      </c>
      <c r="N13" s="25">
        <f t="shared" si="2"/>
        <v>0</v>
      </c>
      <c r="O13" s="26">
        <f t="shared" si="0"/>
        <v>17664</v>
      </c>
    </row>
    <row r="14" spans="1:15">
      <c r="A14" s="9" t="s">
        <v>26</v>
      </c>
      <c r="B14" s="3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/>
    </row>
    <row r="15" spans="1:15" s="14" customFormat="1" ht="15.75">
      <c r="A15" s="12" t="s">
        <v>27</v>
      </c>
      <c r="B15" s="28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5"/>
    </row>
    <row r="16" spans="1:15">
      <c r="A16" s="8" t="s">
        <v>28</v>
      </c>
      <c r="B16" s="29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15"/>
    </row>
    <row r="17" spans="1:15">
      <c r="A17" s="3" t="s">
        <v>29</v>
      </c>
      <c r="B17" s="29">
        <v>200</v>
      </c>
      <c r="C17" s="5">
        <v>10</v>
      </c>
      <c r="D17" s="5">
        <v>10</v>
      </c>
      <c r="E17" s="5">
        <v>10</v>
      </c>
      <c r="F17" s="5">
        <v>10</v>
      </c>
      <c r="G17" s="5">
        <v>10</v>
      </c>
      <c r="H17" s="5">
        <v>10</v>
      </c>
      <c r="I17" s="5">
        <v>10</v>
      </c>
      <c r="J17" s="5">
        <v>10</v>
      </c>
      <c r="K17" s="5">
        <v>10</v>
      </c>
      <c r="L17" s="5">
        <v>10</v>
      </c>
      <c r="M17" s="4">
        <v>0</v>
      </c>
      <c r="N17" s="4">
        <v>0</v>
      </c>
      <c r="O17" s="15">
        <f t="shared" ref="O17:O28" si="3">SUM(C17:N17)</f>
        <v>100</v>
      </c>
    </row>
    <row r="18" spans="1:15">
      <c r="A18" s="3" t="s">
        <v>30</v>
      </c>
      <c r="B18" s="29">
        <v>400</v>
      </c>
      <c r="C18" s="5">
        <v>28</v>
      </c>
      <c r="D18" s="5">
        <v>45</v>
      </c>
      <c r="E18" s="5">
        <v>18</v>
      </c>
      <c r="F18" s="5">
        <v>56</v>
      </c>
      <c r="G18" s="5">
        <v>0</v>
      </c>
      <c r="H18" s="5">
        <v>0</v>
      </c>
      <c r="I18" s="5">
        <v>0</v>
      </c>
      <c r="J18" s="5">
        <v>67</v>
      </c>
      <c r="K18" s="5">
        <v>45</v>
      </c>
      <c r="L18" s="5">
        <v>38</v>
      </c>
      <c r="M18" s="4">
        <v>0</v>
      </c>
      <c r="N18" s="4">
        <v>0</v>
      </c>
      <c r="O18" s="15">
        <f t="shared" si="3"/>
        <v>297</v>
      </c>
    </row>
    <row r="19" spans="1:15">
      <c r="A19" s="3" t="s">
        <v>31</v>
      </c>
      <c r="B19" s="29">
        <v>1800</v>
      </c>
      <c r="C19" s="5">
        <v>1020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1060</v>
      </c>
      <c r="K19" s="5">
        <v>0</v>
      </c>
      <c r="L19" s="5">
        <v>0</v>
      </c>
      <c r="M19" s="4">
        <v>0</v>
      </c>
      <c r="N19" s="4">
        <v>0</v>
      </c>
      <c r="O19" s="15">
        <f t="shared" si="3"/>
        <v>2080</v>
      </c>
    </row>
    <row r="20" spans="1:15">
      <c r="A20" s="3" t="s">
        <v>32</v>
      </c>
      <c r="B20" s="29">
        <v>300</v>
      </c>
      <c r="C20" s="5">
        <v>0</v>
      </c>
      <c r="D20" s="5">
        <v>75</v>
      </c>
      <c r="E20" s="5">
        <v>0</v>
      </c>
      <c r="F20" s="5">
        <v>0</v>
      </c>
      <c r="G20" s="5">
        <v>0</v>
      </c>
      <c r="H20" s="5">
        <v>66</v>
      </c>
      <c r="I20" s="5">
        <v>0</v>
      </c>
      <c r="J20" s="5">
        <v>0</v>
      </c>
      <c r="K20" s="5">
        <v>0</v>
      </c>
      <c r="L20" s="5">
        <v>0</v>
      </c>
      <c r="M20" s="4">
        <v>0</v>
      </c>
      <c r="N20" s="4">
        <v>0</v>
      </c>
      <c r="O20" s="15">
        <f t="shared" si="3"/>
        <v>141</v>
      </c>
    </row>
    <row r="21" spans="1:15">
      <c r="A21" s="3" t="s">
        <v>33</v>
      </c>
      <c r="B21" s="29">
        <v>3200</v>
      </c>
      <c r="C21" s="5">
        <v>1580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1690</v>
      </c>
      <c r="J21" s="5">
        <v>0</v>
      </c>
      <c r="K21" s="5">
        <v>0</v>
      </c>
      <c r="L21" s="5">
        <v>0</v>
      </c>
      <c r="M21" s="4">
        <v>0</v>
      </c>
      <c r="N21" s="4">
        <v>0</v>
      </c>
      <c r="O21" s="15">
        <f t="shared" si="3"/>
        <v>3270</v>
      </c>
    </row>
    <row r="22" spans="1:15">
      <c r="A22" s="3" t="s">
        <v>34</v>
      </c>
      <c r="B22" s="29">
        <v>100</v>
      </c>
      <c r="C22" s="5">
        <v>45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45</v>
      </c>
      <c r="J22" s="5">
        <v>0</v>
      </c>
      <c r="K22" s="5">
        <v>0</v>
      </c>
      <c r="L22" s="5">
        <v>0</v>
      </c>
      <c r="M22" s="4">
        <v>0</v>
      </c>
      <c r="N22" s="4">
        <v>0</v>
      </c>
      <c r="O22" s="15">
        <f t="shared" si="3"/>
        <v>90</v>
      </c>
    </row>
    <row r="23" spans="1:15">
      <c r="A23" s="3" t="s">
        <v>35</v>
      </c>
      <c r="B23" s="29">
        <v>1000</v>
      </c>
      <c r="C23" s="5">
        <v>0</v>
      </c>
      <c r="D23" s="5">
        <v>85</v>
      </c>
      <c r="E23" s="5">
        <v>0</v>
      </c>
      <c r="F23" s="5">
        <v>0</v>
      </c>
      <c r="G23" s="5">
        <v>0</v>
      </c>
      <c r="H23" s="5">
        <v>0</v>
      </c>
      <c r="I23" s="5">
        <v>450</v>
      </c>
      <c r="J23" s="5">
        <v>0</v>
      </c>
      <c r="K23" s="5">
        <v>125</v>
      </c>
      <c r="L23" s="5">
        <v>0</v>
      </c>
      <c r="M23" s="4">
        <v>0</v>
      </c>
      <c r="N23" s="4">
        <v>0</v>
      </c>
      <c r="O23" s="15">
        <f t="shared" si="3"/>
        <v>660</v>
      </c>
    </row>
    <row r="24" spans="1:15">
      <c r="A24" s="3" t="s">
        <v>36</v>
      </c>
      <c r="B24" s="29">
        <v>100</v>
      </c>
      <c r="C24" s="5">
        <v>12</v>
      </c>
      <c r="D24" s="5">
        <v>24</v>
      </c>
      <c r="E24" s="5">
        <v>0</v>
      </c>
      <c r="F24" s="5">
        <v>0</v>
      </c>
      <c r="G24" s="5">
        <v>0</v>
      </c>
      <c r="H24" s="5">
        <v>0</v>
      </c>
      <c r="I24" s="5">
        <v>12</v>
      </c>
      <c r="J24" s="5">
        <v>24</v>
      </c>
      <c r="K24" s="5">
        <v>0</v>
      </c>
      <c r="L24" s="5">
        <v>0</v>
      </c>
      <c r="M24" s="4">
        <v>0</v>
      </c>
      <c r="N24" s="4">
        <v>0</v>
      </c>
      <c r="O24" s="15">
        <f t="shared" si="3"/>
        <v>72</v>
      </c>
    </row>
    <row r="25" spans="1:15">
      <c r="A25" s="3" t="s">
        <v>37</v>
      </c>
      <c r="B25" s="29">
        <v>1000</v>
      </c>
      <c r="C25" s="5">
        <v>66</v>
      </c>
      <c r="D25" s="5">
        <v>66</v>
      </c>
      <c r="E25" s="5">
        <v>66</v>
      </c>
      <c r="F25" s="5">
        <v>66</v>
      </c>
      <c r="G25" s="5">
        <v>66</v>
      </c>
      <c r="H25" s="5">
        <v>66</v>
      </c>
      <c r="I25" s="5">
        <v>66</v>
      </c>
      <c r="J25" s="5">
        <v>66</v>
      </c>
      <c r="K25" s="5">
        <v>66</v>
      </c>
      <c r="L25" s="5">
        <v>66</v>
      </c>
      <c r="M25" s="4">
        <v>0</v>
      </c>
      <c r="N25" s="4">
        <v>0</v>
      </c>
      <c r="O25" s="15">
        <f t="shared" si="3"/>
        <v>660</v>
      </c>
    </row>
    <row r="26" spans="1:15">
      <c r="A26" s="3" t="s">
        <v>23</v>
      </c>
      <c r="B26" s="29"/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4">
        <v>0</v>
      </c>
      <c r="N26" s="4">
        <v>0</v>
      </c>
      <c r="O26" s="15">
        <f t="shared" si="3"/>
        <v>0</v>
      </c>
    </row>
    <row r="27" spans="1:15">
      <c r="A27" s="3" t="s">
        <v>23</v>
      </c>
      <c r="B27" s="30"/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4">
        <v>0</v>
      </c>
      <c r="N27" s="4">
        <v>0</v>
      </c>
      <c r="O27" s="19">
        <f t="shared" si="3"/>
        <v>0</v>
      </c>
    </row>
    <row r="28" spans="1:15">
      <c r="A28" s="9" t="s">
        <v>38</v>
      </c>
      <c r="B28" s="32">
        <f>SUM(B17:B27)</f>
        <v>8100</v>
      </c>
      <c r="C28" s="6">
        <f>SUM(C17:C27)</f>
        <v>2761</v>
      </c>
      <c r="D28" s="6">
        <f t="shared" ref="D28:N28" si="4">SUM(D17:D27)</f>
        <v>305</v>
      </c>
      <c r="E28" s="6">
        <f t="shared" si="4"/>
        <v>94</v>
      </c>
      <c r="F28" s="6">
        <f t="shared" si="4"/>
        <v>132</v>
      </c>
      <c r="G28" s="6">
        <f t="shared" si="4"/>
        <v>76</v>
      </c>
      <c r="H28" s="6">
        <f t="shared" si="4"/>
        <v>142</v>
      </c>
      <c r="I28" s="6">
        <f t="shared" si="4"/>
        <v>2273</v>
      </c>
      <c r="J28" s="6">
        <f t="shared" si="4"/>
        <v>1227</v>
      </c>
      <c r="K28" s="6">
        <f t="shared" si="4"/>
        <v>246</v>
      </c>
      <c r="L28" s="6">
        <f t="shared" si="4"/>
        <v>114</v>
      </c>
      <c r="M28" s="6">
        <f t="shared" si="4"/>
        <v>0</v>
      </c>
      <c r="N28" s="6">
        <f t="shared" si="4"/>
        <v>0</v>
      </c>
      <c r="O28" s="15">
        <f t="shared" si="3"/>
        <v>7370</v>
      </c>
    </row>
    <row r="29" spans="1:15">
      <c r="A29" s="9" t="s">
        <v>39</v>
      </c>
      <c r="B29" s="32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15"/>
    </row>
    <row r="30" spans="1:15">
      <c r="A30" s="3" t="s">
        <v>40</v>
      </c>
      <c r="B30" s="29">
        <v>225</v>
      </c>
      <c r="C30" s="5">
        <v>128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67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16">
        <f>SUM(C30:N30)</f>
        <v>195</v>
      </c>
    </row>
    <row r="31" spans="1:15">
      <c r="A31" s="3" t="s">
        <v>41</v>
      </c>
      <c r="B31" s="29">
        <v>200</v>
      </c>
      <c r="C31" s="5">
        <v>0</v>
      </c>
      <c r="D31" s="5">
        <v>0</v>
      </c>
      <c r="E31" s="5">
        <v>75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16">
        <f t="shared" ref="O31:O36" si="5">SUM(C31:N31)</f>
        <v>75</v>
      </c>
    </row>
    <row r="32" spans="1:15">
      <c r="A32" s="3" t="s">
        <v>42</v>
      </c>
      <c r="B32" s="29">
        <v>500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16">
        <f t="shared" si="5"/>
        <v>0</v>
      </c>
    </row>
    <row r="33" spans="1:15">
      <c r="A33" s="3" t="s">
        <v>43</v>
      </c>
      <c r="B33" s="29">
        <v>3800</v>
      </c>
      <c r="C33" s="5">
        <v>375</v>
      </c>
      <c r="D33" s="5">
        <v>375</v>
      </c>
      <c r="E33" s="5">
        <v>375</v>
      </c>
      <c r="F33" s="5">
        <v>425</v>
      </c>
      <c r="G33" s="5">
        <v>425</v>
      </c>
      <c r="H33" s="5">
        <v>400</v>
      </c>
      <c r="I33" s="5">
        <v>400</v>
      </c>
      <c r="J33" s="5">
        <v>425</v>
      </c>
      <c r="K33" s="5">
        <v>425</v>
      </c>
      <c r="L33" s="5">
        <v>450</v>
      </c>
      <c r="M33" s="5">
        <v>0</v>
      </c>
      <c r="N33" s="5">
        <v>0</v>
      </c>
      <c r="O33" s="16">
        <f t="shared" si="5"/>
        <v>4075</v>
      </c>
    </row>
    <row r="34" spans="1:15">
      <c r="A34" s="3" t="s">
        <v>44</v>
      </c>
      <c r="B34" s="29">
        <v>300</v>
      </c>
      <c r="C34" s="5">
        <v>100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16">
        <f t="shared" si="5"/>
        <v>100</v>
      </c>
    </row>
    <row r="35" spans="1:15">
      <c r="A35" s="3" t="s">
        <v>22</v>
      </c>
      <c r="B35" s="30">
        <v>1000</v>
      </c>
      <c r="C35" s="5">
        <v>0</v>
      </c>
      <c r="D35" s="5">
        <v>0</v>
      </c>
      <c r="E35" s="5">
        <v>185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17">
        <f t="shared" si="5"/>
        <v>185</v>
      </c>
    </row>
    <row r="36" spans="1:15">
      <c r="A36" s="9" t="s">
        <v>45</v>
      </c>
      <c r="B36" s="32">
        <f>SUM(B30:B35)</f>
        <v>6025</v>
      </c>
      <c r="C36" s="6">
        <f>SUM(C30:C35)</f>
        <v>603</v>
      </c>
      <c r="D36" s="6">
        <f t="shared" ref="D36:N36" si="6">SUM(D30:D35)</f>
        <v>375</v>
      </c>
      <c r="E36" s="6">
        <f t="shared" si="6"/>
        <v>635</v>
      </c>
      <c r="F36" s="6">
        <f t="shared" si="6"/>
        <v>425</v>
      </c>
      <c r="G36" s="6">
        <f t="shared" si="6"/>
        <v>425</v>
      </c>
      <c r="H36" s="6">
        <f t="shared" si="6"/>
        <v>400</v>
      </c>
      <c r="I36" s="6">
        <f t="shared" si="6"/>
        <v>467</v>
      </c>
      <c r="J36" s="6">
        <f t="shared" si="6"/>
        <v>425</v>
      </c>
      <c r="K36" s="6">
        <f t="shared" si="6"/>
        <v>425</v>
      </c>
      <c r="L36" s="6">
        <f t="shared" si="6"/>
        <v>450</v>
      </c>
      <c r="M36" s="6">
        <f t="shared" si="6"/>
        <v>0</v>
      </c>
      <c r="N36" s="6">
        <f t="shared" si="6"/>
        <v>0</v>
      </c>
      <c r="O36" s="16">
        <f t="shared" si="5"/>
        <v>4630</v>
      </c>
    </row>
    <row r="37" spans="1:15">
      <c r="A37" s="9" t="s">
        <v>46</v>
      </c>
      <c r="B37" s="3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15"/>
    </row>
    <row r="38" spans="1:15">
      <c r="A38" s="3" t="s">
        <v>47</v>
      </c>
      <c r="B38" s="29">
        <v>1000</v>
      </c>
      <c r="C38">
        <v>0</v>
      </c>
      <c r="D38">
        <v>0</v>
      </c>
      <c r="E38">
        <v>0</v>
      </c>
      <c r="F38">
        <v>350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 s="16">
        <f>SUM(C38:N38)</f>
        <v>350</v>
      </c>
    </row>
    <row r="39" spans="1:15">
      <c r="A39" s="3" t="s">
        <v>48</v>
      </c>
      <c r="B39" s="29"/>
      <c r="C39">
        <v>0</v>
      </c>
      <c r="D39">
        <v>0</v>
      </c>
      <c r="E39">
        <v>0</v>
      </c>
      <c r="F39">
        <v>0</v>
      </c>
      <c r="G39">
        <v>0</v>
      </c>
      <c r="H39">
        <v>180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 s="16">
        <f t="shared" ref="O39:O52" si="7">SUM(C39:N39)</f>
        <v>180</v>
      </c>
    </row>
    <row r="40" spans="1:15">
      <c r="A40" s="3" t="s">
        <v>49</v>
      </c>
      <c r="B40" s="29">
        <v>1500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 s="16">
        <f t="shared" si="7"/>
        <v>0</v>
      </c>
    </row>
    <row r="41" spans="1:15">
      <c r="A41" s="3" t="s">
        <v>50</v>
      </c>
      <c r="B41" s="29"/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 s="16">
        <f t="shared" si="7"/>
        <v>0</v>
      </c>
    </row>
    <row r="42" spans="1:15">
      <c r="A42" s="3" t="s">
        <v>51</v>
      </c>
      <c r="B42" s="29">
        <v>500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 s="16">
        <f t="shared" si="7"/>
        <v>0</v>
      </c>
    </row>
    <row r="43" spans="1:15">
      <c r="A43" s="3" t="s">
        <v>52</v>
      </c>
      <c r="B43" s="29">
        <v>500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 s="16">
        <f t="shared" si="7"/>
        <v>0</v>
      </c>
    </row>
    <row r="44" spans="1:15">
      <c r="A44" s="3" t="s">
        <v>53</v>
      </c>
      <c r="B44" s="29"/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 s="16">
        <f t="shared" si="7"/>
        <v>0</v>
      </c>
    </row>
    <row r="45" spans="1:15">
      <c r="A45" s="3" t="s">
        <v>54</v>
      </c>
      <c r="B45" s="29">
        <v>500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 s="16">
        <f t="shared" si="7"/>
        <v>0</v>
      </c>
    </row>
    <row r="46" spans="1:15">
      <c r="A46" s="3" t="s">
        <v>55</v>
      </c>
      <c r="B46" s="29"/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 s="16">
        <f t="shared" si="7"/>
        <v>0</v>
      </c>
    </row>
    <row r="47" spans="1:15">
      <c r="A47" s="3" t="s">
        <v>56</v>
      </c>
      <c r="B47" s="29"/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 s="16">
        <f t="shared" si="7"/>
        <v>0</v>
      </c>
    </row>
    <row r="48" spans="1:15">
      <c r="A48" s="3" t="s">
        <v>56</v>
      </c>
      <c r="B48" s="30"/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17">
        <f t="shared" si="7"/>
        <v>0</v>
      </c>
    </row>
    <row r="49" spans="1:15">
      <c r="A49" s="9" t="s">
        <v>57</v>
      </c>
      <c r="B49" s="32">
        <f>SUM(B38:B48)</f>
        <v>4000</v>
      </c>
      <c r="C49">
        <f>SUM(C38:C48)</f>
        <v>0</v>
      </c>
      <c r="D49">
        <f t="shared" ref="D49:N49" si="8">SUM(D38:D48)</f>
        <v>0</v>
      </c>
      <c r="E49">
        <f t="shared" si="8"/>
        <v>0</v>
      </c>
      <c r="F49">
        <f t="shared" si="8"/>
        <v>350</v>
      </c>
      <c r="G49">
        <f t="shared" si="8"/>
        <v>0</v>
      </c>
      <c r="H49">
        <f t="shared" si="8"/>
        <v>180</v>
      </c>
      <c r="I49">
        <f t="shared" si="8"/>
        <v>0</v>
      </c>
      <c r="J49">
        <f t="shared" si="8"/>
        <v>0</v>
      </c>
      <c r="K49">
        <f t="shared" si="8"/>
        <v>0</v>
      </c>
      <c r="L49">
        <f t="shared" si="8"/>
        <v>0</v>
      </c>
      <c r="M49">
        <f t="shared" si="8"/>
        <v>0</v>
      </c>
      <c r="N49">
        <f t="shared" si="8"/>
        <v>0</v>
      </c>
      <c r="O49" s="16">
        <f t="shared" si="7"/>
        <v>530</v>
      </c>
    </row>
    <row r="50" spans="1:15">
      <c r="A50" s="9" t="s">
        <v>58</v>
      </c>
      <c r="B50" s="33"/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68.5</v>
      </c>
      <c r="M50" s="5">
        <v>0</v>
      </c>
      <c r="N50" s="5">
        <v>0</v>
      </c>
      <c r="O50" s="17">
        <f t="shared" si="7"/>
        <v>68.5</v>
      </c>
    </row>
    <row r="51" spans="1:15">
      <c r="A51" s="10" t="s">
        <v>59</v>
      </c>
      <c r="B51" s="35">
        <f>SUM(B28+B36+B49+B50)</f>
        <v>18125</v>
      </c>
      <c r="C51" s="6">
        <f>SUM(C28+C36+C49+C50)</f>
        <v>3364</v>
      </c>
      <c r="D51" s="6">
        <f t="shared" ref="D51:N51" si="9">SUM(D28+D36+D49+D50)</f>
        <v>680</v>
      </c>
      <c r="E51" s="6">
        <f t="shared" si="9"/>
        <v>729</v>
      </c>
      <c r="F51" s="6">
        <f t="shared" si="9"/>
        <v>907</v>
      </c>
      <c r="G51" s="6">
        <f t="shared" si="9"/>
        <v>501</v>
      </c>
      <c r="H51" s="6">
        <f t="shared" si="9"/>
        <v>722</v>
      </c>
      <c r="I51" s="6">
        <f t="shared" si="9"/>
        <v>2740</v>
      </c>
      <c r="J51" s="6">
        <f t="shared" si="9"/>
        <v>1652</v>
      </c>
      <c r="K51" s="6">
        <f t="shared" si="9"/>
        <v>671</v>
      </c>
      <c r="L51" s="6">
        <f t="shared" si="9"/>
        <v>632.5</v>
      </c>
      <c r="M51" s="6">
        <f t="shared" si="9"/>
        <v>0</v>
      </c>
      <c r="N51" s="6">
        <f t="shared" si="9"/>
        <v>0</v>
      </c>
      <c r="O51" s="18">
        <f t="shared" si="7"/>
        <v>12598.5</v>
      </c>
    </row>
    <row r="52" spans="1:15" ht="15.75" thickBot="1">
      <c r="A52" s="11" t="s">
        <v>60</v>
      </c>
      <c r="B52" s="34">
        <f>B13-B51</f>
        <v>1875</v>
      </c>
      <c r="C52" s="21">
        <f>SUM(C13-C51)</f>
        <v>559</v>
      </c>
      <c r="D52" s="21">
        <f t="shared" ref="D52:N52" si="10">SUM(D13-D51)</f>
        <v>3258</v>
      </c>
      <c r="E52" s="21">
        <f t="shared" si="10"/>
        <v>-379</v>
      </c>
      <c r="F52" s="21">
        <f t="shared" si="10"/>
        <v>-717</v>
      </c>
      <c r="G52" s="21">
        <f t="shared" si="10"/>
        <v>-456</v>
      </c>
      <c r="H52" s="21">
        <f t="shared" si="10"/>
        <v>-374</v>
      </c>
      <c r="I52" s="21">
        <f t="shared" si="10"/>
        <v>3730</v>
      </c>
      <c r="J52" s="21">
        <f t="shared" si="10"/>
        <v>-182</v>
      </c>
      <c r="K52" s="21">
        <f t="shared" si="10"/>
        <v>199</v>
      </c>
      <c r="L52" s="21">
        <f t="shared" si="10"/>
        <v>-572.5</v>
      </c>
      <c r="M52" s="21">
        <f t="shared" si="10"/>
        <v>0</v>
      </c>
      <c r="N52" s="21">
        <f t="shared" si="10"/>
        <v>0</v>
      </c>
      <c r="O52" s="22">
        <f t="shared" si="7"/>
        <v>5065.5</v>
      </c>
    </row>
    <row r="53" spans="1:15">
      <c r="A53" s="3"/>
      <c r="B53" s="3"/>
      <c r="C53" s="4"/>
    </row>
  </sheetData>
  <phoneticPr fontId="4" type="noConversion"/>
  <pageMargins left="0.25" right="0.25" top="0.75" bottom="0.75" header="0.3" footer="0.3"/>
  <pageSetup orientation="portrait" r:id="rId1"/>
  <ignoredErrors>
    <ignoredError sqref="O3 O17 O4:O10 O38:O48 O18:O25 O30:O3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CDD60-CE19-4EBF-AB19-0D4DE09C4876}">
  <dimension ref="A1:O53"/>
  <sheetViews>
    <sheetView topLeftCell="A20" workbookViewId="0">
      <selection activeCell="A21" sqref="A21"/>
    </sheetView>
  </sheetViews>
  <sheetFormatPr defaultRowHeight="15"/>
  <cols>
    <col min="1" max="1" width="29.28515625" customWidth="1"/>
    <col min="2" max="2" width="12.7109375" bestFit="1" customWidth="1"/>
    <col min="3" max="3" width="11.28515625" bestFit="1" customWidth="1"/>
    <col min="4" max="4" width="11.28515625" customWidth="1"/>
    <col min="5" max="5" width="12.42578125" customWidth="1"/>
    <col min="6" max="11" width="11.28515625" customWidth="1"/>
    <col min="12" max="12" width="11.28515625" bestFit="1" customWidth="1"/>
    <col min="13" max="13" width="11.28515625" customWidth="1"/>
    <col min="14" max="14" width="8.5703125" customWidth="1"/>
    <col min="15" max="15" width="12" bestFit="1" customWidth="1"/>
  </cols>
  <sheetData>
    <row r="1" spans="1:15">
      <c r="A1" s="1"/>
      <c r="B1" s="27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0" t="s">
        <v>13</v>
      </c>
    </row>
    <row r="2" spans="1:15" ht="15.75">
      <c r="A2" s="12" t="s">
        <v>14</v>
      </c>
      <c r="B2" s="28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5"/>
    </row>
    <row r="3" spans="1:15">
      <c r="A3" s="3" t="s">
        <v>15</v>
      </c>
      <c r="B3" s="29">
        <v>1800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16">
        <f>SUM(C3:N3)</f>
        <v>0</v>
      </c>
    </row>
    <row r="4" spans="1:15">
      <c r="A4" s="3" t="s">
        <v>16</v>
      </c>
      <c r="B4" s="29">
        <v>1000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16">
        <f t="shared" ref="O4:O13" si="0">SUM(C4:N4)</f>
        <v>0</v>
      </c>
    </row>
    <row r="5" spans="1:15">
      <c r="A5" s="3" t="s">
        <v>17</v>
      </c>
      <c r="B5" s="29">
        <v>14000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16">
        <f t="shared" si="0"/>
        <v>0</v>
      </c>
    </row>
    <row r="6" spans="1:15">
      <c r="A6" s="3" t="s">
        <v>18</v>
      </c>
      <c r="B6" s="29">
        <v>600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16">
        <f t="shared" si="0"/>
        <v>0</v>
      </c>
    </row>
    <row r="7" spans="1:15">
      <c r="A7" s="3" t="s">
        <v>19</v>
      </c>
      <c r="B7" s="29">
        <v>500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16">
        <f t="shared" si="0"/>
        <v>0</v>
      </c>
    </row>
    <row r="8" spans="1:15">
      <c r="A8" s="3" t="s">
        <v>20</v>
      </c>
      <c r="B8" s="29">
        <v>1000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16">
        <f t="shared" si="0"/>
        <v>0</v>
      </c>
    </row>
    <row r="9" spans="1:15">
      <c r="A9" s="3" t="s">
        <v>21</v>
      </c>
      <c r="B9" s="29">
        <v>300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16">
        <f t="shared" si="0"/>
        <v>0</v>
      </c>
    </row>
    <row r="10" spans="1:15">
      <c r="A10" s="3" t="s">
        <v>22</v>
      </c>
      <c r="B10" s="29">
        <v>800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16">
        <f t="shared" si="0"/>
        <v>0</v>
      </c>
    </row>
    <row r="11" spans="1:15">
      <c r="A11" s="3" t="s">
        <v>23</v>
      </c>
      <c r="B11" s="30"/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17">
        <f t="shared" si="0"/>
        <v>0</v>
      </c>
    </row>
    <row r="12" spans="1:15">
      <c r="A12" s="3" t="s">
        <v>24</v>
      </c>
      <c r="B12" s="35">
        <f>SUM(B3:B11)</f>
        <v>20000</v>
      </c>
      <c r="C12" s="6">
        <f>SUM(C3:C11)</f>
        <v>0</v>
      </c>
      <c r="D12" s="6">
        <f t="shared" ref="D12:N12" si="1">SUM(D3:D11)</f>
        <v>0</v>
      </c>
      <c r="E12" s="6">
        <f t="shared" si="1"/>
        <v>0</v>
      </c>
      <c r="F12" s="6">
        <f t="shared" si="1"/>
        <v>0</v>
      </c>
      <c r="G12" s="6">
        <f t="shared" si="1"/>
        <v>0</v>
      </c>
      <c r="H12" s="6">
        <f t="shared" si="1"/>
        <v>0</v>
      </c>
      <c r="I12" s="6">
        <f t="shared" si="1"/>
        <v>0</v>
      </c>
      <c r="J12" s="6">
        <f t="shared" si="1"/>
        <v>0</v>
      </c>
      <c r="K12" s="6">
        <f t="shared" si="1"/>
        <v>0</v>
      </c>
      <c r="L12" s="6">
        <f t="shared" si="1"/>
        <v>0</v>
      </c>
      <c r="M12" s="36">
        <f t="shared" si="1"/>
        <v>0</v>
      </c>
      <c r="N12" s="36">
        <f t="shared" si="1"/>
        <v>0</v>
      </c>
      <c r="O12" s="18">
        <f t="shared" si="0"/>
        <v>0</v>
      </c>
    </row>
    <row r="13" spans="1:15" ht="15.75" thickBot="1">
      <c r="A13" s="9" t="s">
        <v>25</v>
      </c>
      <c r="B13" s="31">
        <f>B12</f>
        <v>20000</v>
      </c>
      <c r="C13" s="25">
        <f>C12</f>
        <v>0</v>
      </c>
      <c r="D13" s="25">
        <f t="shared" ref="D13:N13" si="2">D12</f>
        <v>0</v>
      </c>
      <c r="E13" s="25">
        <f t="shared" si="2"/>
        <v>0</v>
      </c>
      <c r="F13" s="25">
        <f t="shared" si="2"/>
        <v>0</v>
      </c>
      <c r="G13" s="25">
        <f t="shared" si="2"/>
        <v>0</v>
      </c>
      <c r="H13" s="25">
        <f t="shared" si="2"/>
        <v>0</v>
      </c>
      <c r="I13" s="25">
        <f t="shared" si="2"/>
        <v>0</v>
      </c>
      <c r="J13" s="25">
        <f t="shared" si="2"/>
        <v>0</v>
      </c>
      <c r="K13" s="25">
        <f t="shared" si="2"/>
        <v>0</v>
      </c>
      <c r="L13" s="25">
        <f t="shared" si="2"/>
        <v>0</v>
      </c>
      <c r="M13" s="25">
        <f t="shared" si="2"/>
        <v>0</v>
      </c>
      <c r="N13" s="25">
        <f t="shared" si="2"/>
        <v>0</v>
      </c>
      <c r="O13" s="26">
        <f t="shared" si="0"/>
        <v>0</v>
      </c>
    </row>
    <row r="14" spans="1:15">
      <c r="A14" s="9" t="s">
        <v>26</v>
      </c>
      <c r="B14" s="3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/>
    </row>
    <row r="15" spans="1:15" s="14" customFormat="1" ht="15.75">
      <c r="A15" s="12" t="s">
        <v>27</v>
      </c>
      <c r="B15" s="28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5"/>
    </row>
    <row r="16" spans="1:15">
      <c r="A16" s="8" t="s">
        <v>28</v>
      </c>
      <c r="B16" s="29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15"/>
    </row>
    <row r="17" spans="1:15">
      <c r="A17" s="3" t="s">
        <v>29</v>
      </c>
      <c r="B17" s="29">
        <v>200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4">
        <v>0</v>
      </c>
      <c r="N17" s="4">
        <v>0</v>
      </c>
      <c r="O17" s="15">
        <f t="shared" ref="O17:O28" si="3">SUM(C17:N17)</f>
        <v>0</v>
      </c>
    </row>
    <row r="18" spans="1:15">
      <c r="A18" s="3" t="s">
        <v>30</v>
      </c>
      <c r="B18" s="29">
        <v>400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4">
        <v>0</v>
      </c>
      <c r="N18" s="4">
        <v>0</v>
      </c>
      <c r="O18" s="15">
        <f t="shared" si="3"/>
        <v>0</v>
      </c>
    </row>
    <row r="19" spans="1:15">
      <c r="A19" s="3" t="s">
        <v>31</v>
      </c>
      <c r="B19" s="29">
        <v>1800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4">
        <v>0</v>
      </c>
      <c r="N19" s="4">
        <v>0</v>
      </c>
      <c r="O19" s="15">
        <f t="shared" si="3"/>
        <v>0</v>
      </c>
    </row>
    <row r="20" spans="1:15">
      <c r="A20" s="3" t="s">
        <v>32</v>
      </c>
      <c r="B20" s="29">
        <v>300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4">
        <v>0</v>
      </c>
      <c r="N20" s="4">
        <v>0</v>
      </c>
      <c r="O20" s="15">
        <f t="shared" si="3"/>
        <v>0</v>
      </c>
    </row>
    <row r="21" spans="1:15">
      <c r="A21" s="3" t="s">
        <v>33</v>
      </c>
      <c r="B21" s="29">
        <v>3200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4">
        <v>0</v>
      </c>
      <c r="N21" s="4">
        <v>0</v>
      </c>
      <c r="O21" s="15">
        <f t="shared" si="3"/>
        <v>0</v>
      </c>
    </row>
    <row r="22" spans="1:15">
      <c r="A22" s="3" t="s">
        <v>34</v>
      </c>
      <c r="B22" s="29">
        <v>100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4">
        <v>0</v>
      </c>
      <c r="N22" s="4">
        <v>0</v>
      </c>
      <c r="O22" s="15">
        <f t="shared" si="3"/>
        <v>0</v>
      </c>
    </row>
    <row r="23" spans="1:15">
      <c r="A23" s="3" t="s">
        <v>61</v>
      </c>
      <c r="B23" s="29">
        <v>1000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4">
        <v>0</v>
      </c>
      <c r="N23" s="4">
        <v>0</v>
      </c>
      <c r="O23" s="15">
        <f t="shared" si="3"/>
        <v>0</v>
      </c>
    </row>
    <row r="24" spans="1:15">
      <c r="A24" s="3" t="s">
        <v>36</v>
      </c>
      <c r="B24" s="29">
        <v>100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4">
        <v>0</v>
      </c>
      <c r="N24" s="4">
        <v>0</v>
      </c>
      <c r="O24" s="15">
        <f t="shared" si="3"/>
        <v>0</v>
      </c>
    </row>
    <row r="25" spans="1:15">
      <c r="A25" s="3" t="s">
        <v>37</v>
      </c>
      <c r="B25" s="29">
        <v>1000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4">
        <v>0</v>
      </c>
      <c r="N25" s="4">
        <v>0</v>
      </c>
      <c r="O25" s="15">
        <f t="shared" si="3"/>
        <v>0</v>
      </c>
    </row>
    <row r="26" spans="1:15">
      <c r="A26" s="3" t="s">
        <v>23</v>
      </c>
      <c r="B26" s="29"/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4">
        <v>0</v>
      </c>
      <c r="N26" s="4">
        <v>0</v>
      </c>
      <c r="O26" s="15">
        <f t="shared" si="3"/>
        <v>0</v>
      </c>
    </row>
    <row r="27" spans="1:15">
      <c r="A27" s="3" t="s">
        <v>23</v>
      </c>
      <c r="B27" s="30"/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4">
        <v>0</v>
      </c>
      <c r="N27" s="4">
        <v>0</v>
      </c>
      <c r="O27" s="19">
        <f t="shared" si="3"/>
        <v>0</v>
      </c>
    </row>
    <row r="28" spans="1:15">
      <c r="A28" s="9" t="s">
        <v>38</v>
      </c>
      <c r="B28" s="32">
        <f>SUM(B17:B27)</f>
        <v>8100</v>
      </c>
      <c r="C28" s="6">
        <f>SUM(C17:C27)</f>
        <v>0</v>
      </c>
      <c r="D28" s="6">
        <f t="shared" ref="D28:N28" si="4">SUM(D17:D27)</f>
        <v>0</v>
      </c>
      <c r="E28" s="6">
        <f t="shared" si="4"/>
        <v>0</v>
      </c>
      <c r="F28" s="6">
        <f t="shared" si="4"/>
        <v>0</v>
      </c>
      <c r="G28" s="6">
        <f t="shared" si="4"/>
        <v>0</v>
      </c>
      <c r="H28" s="6">
        <f t="shared" si="4"/>
        <v>0</v>
      </c>
      <c r="I28" s="6">
        <f t="shared" si="4"/>
        <v>0</v>
      </c>
      <c r="J28" s="6">
        <f t="shared" si="4"/>
        <v>0</v>
      </c>
      <c r="K28" s="6">
        <f t="shared" si="4"/>
        <v>0</v>
      </c>
      <c r="L28" s="6">
        <f t="shared" si="4"/>
        <v>0</v>
      </c>
      <c r="M28" s="6">
        <f t="shared" si="4"/>
        <v>0</v>
      </c>
      <c r="N28" s="6">
        <f t="shared" si="4"/>
        <v>0</v>
      </c>
      <c r="O28" s="15">
        <f t="shared" si="3"/>
        <v>0</v>
      </c>
    </row>
    <row r="29" spans="1:15">
      <c r="A29" s="9" t="s">
        <v>39</v>
      </c>
      <c r="B29" s="32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15"/>
    </row>
    <row r="30" spans="1:15">
      <c r="A30" s="3" t="s">
        <v>40</v>
      </c>
      <c r="B30" s="29">
        <v>225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16">
        <f>SUM(C30:N30)</f>
        <v>0</v>
      </c>
    </row>
    <row r="31" spans="1:15">
      <c r="A31" s="3" t="s">
        <v>41</v>
      </c>
      <c r="B31" s="29">
        <v>200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16">
        <f t="shared" ref="O31:O36" si="5">SUM(C31:N31)</f>
        <v>0</v>
      </c>
    </row>
    <row r="32" spans="1:15">
      <c r="A32" s="3" t="s">
        <v>42</v>
      </c>
      <c r="B32" s="29">
        <v>500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16">
        <f t="shared" si="5"/>
        <v>0</v>
      </c>
    </row>
    <row r="33" spans="1:15">
      <c r="A33" s="3" t="s">
        <v>43</v>
      </c>
      <c r="B33" s="29">
        <v>3800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16">
        <f t="shared" si="5"/>
        <v>0</v>
      </c>
    </row>
    <row r="34" spans="1:15">
      <c r="A34" s="3" t="s">
        <v>44</v>
      </c>
      <c r="B34" s="29">
        <v>300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16">
        <f t="shared" si="5"/>
        <v>0</v>
      </c>
    </row>
    <row r="35" spans="1:15">
      <c r="A35" s="3" t="s">
        <v>22</v>
      </c>
      <c r="B35" s="30">
        <v>1000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17">
        <f t="shared" si="5"/>
        <v>0</v>
      </c>
    </row>
    <row r="36" spans="1:15">
      <c r="A36" s="9" t="s">
        <v>45</v>
      </c>
      <c r="B36" s="32">
        <f>SUM(B30:B35)</f>
        <v>6025</v>
      </c>
      <c r="C36" s="6">
        <f>SUM(C30:C35)</f>
        <v>0</v>
      </c>
      <c r="D36" s="6">
        <f t="shared" ref="D36:N36" si="6">SUM(D30:D35)</f>
        <v>0</v>
      </c>
      <c r="E36" s="6">
        <f t="shared" si="6"/>
        <v>0</v>
      </c>
      <c r="F36" s="6">
        <f t="shared" si="6"/>
        <v>0</v>
      </c>
      <c r="G36" s="6">
        <f t="shared" si="6"/>
        <v>0</v>
      </c>
      <c r="H36" s="6">
        <f t="shared" si="6"/>
        <v>0</v>
      </c>
      <c r="I36" s="6">
        <f t="shared" si="6"/>
        <v>0</v>
      </c>
      <c r="J36" s="6">
        <f t="shared" si="6"/>
        <v>0</v>
      </c>
      <c r="K36" s="6">
        <f t="shared" si="6"/>
        <v>0</v>
      </c>
      <c r="L36" s="6">
        <f t="shared" si="6"/>
        <v>0</v>
      </c>
      <c r="M36" s="6">
        <f t="shared" si="6"/>
        <v>0</v>
      </c>
      <c r="N36" s="6">
        <f t="shared" si="6"/>
        <v>0</v>
      </c>
      <c r="O36" s="16">
        <f t="shared" si="5"/>
        <v>0</v>
      </c>
    </row>
    <row r="37" spans="1:15">
      <c r="A37" s="9" t="s">
        <v>46</v>
      </c>
      <c r="B37" s="3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15"/>
    </row>
    <row r="38" spans="1:15">
      <c r="A38" s="3" t="s">
        <v>47</v>
      </c>
      <c r="B38" s="29">
        <v>1000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 s="16">
        <f>SUM(C38:N38)</f>
        <v>0</v>
      </c>
    </row>
    <row r="39" spans="1:15">
      <c r="A39" s="3" t="s">
        <v>48</v>
      </c>
      <c r="B39" s="29"/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 s="16">
        <f t="shared" ref="O39:O52" si="7">SUM(C39:N39)</f>
        <v>0</v>
      </c>
    </row>
    <row r="40" spans="1:15">
      <c r="A40" s="3" t="s">
        <v>49</v>
      </c>
      <c r="B40" s="29">
        <v>1500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 s="16">
        <f t="shared" si="7"/>
        <v>0</v>
      </c>
    </row>
    <row r="41" spans="1:15">
      <c r="A41" s="3" t="s">
        <v>50</v>
      </c>
      <c r="B41" s="29"/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 s="16">
        <f t="shared" si="7"/>
        <v>0</v>
      </c>
    </row>
    <row r="42" spans="1:15">
      <c r="A42" s="3" t="s">
        <v>51</v>
      </c>
      <c r="B42" s="29">
        <v>500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 s="16">
        <f t="shared" si="7"/>
        <v>0</v>
      </c>
    </row>
    <row r="43" spans="1:15">
      <c r="A43" s="3" t="s">
        <v>52</v>
      </c>
      <c r="B43" s="29">
        <v>500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 s="16">
        <f t="shared" si="7"/>
        <v>0</v>
      </c>
    </row>
    <row r="44" spans="1:15">
      <c r="A44" s="3" t="s">
        <v>53</v>
      </c>
      <c r="B44" s="29"/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 s="16">
        <f t="shared" si="7"/>
        <v>0</v>
      </c>
    </row>
    <row r="45" spans="1:15">
      <c r="A45" s="3" t="s">
        <v>54</v>
      </c>
      <c r="B45" s="29">
        <v>500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 s="16">
        <f t="shared" si="7"/>
        <v>0</v>
      </c>
    </row>
    <row r="46" spans="1:15">
      <c r="A46" s="3" t="s">
        <v>55</v>
      </c>
      <c r="B46" s="29"/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 s="16">
        <f t="shared" si="7"/>
        <v>0</v>
      </c>
    </row>
    <row r="47" spans="1:15">
      <c r="A47" s="3" t="s">
        <v>56</v>
      </c>
      <c r="B47" s="29"/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 s="16">
        <f t="shared" si="7"/>
        <v>0</v>
      </c>
    </row>
    <row r="48" spans="1:15">
      <c r="A48" s="3" t="s">
        <v>56</v>
      </c>
      <c r="B48" s="30"/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17">
        <f t="shared" si="7"/>
        <v>0</v>
      </c>
    </row>
    <row r="49" spans="1:15">
      <c r="A49" s="9" t="s">
        <v>57</v>
      </c>
      <c r="B49" s="32">
        <f>SUM(B38:B48)</f>
        <v>4000</v>
      </c>
      <c r="C49">
        <f>SUM(C38:C48)</f>
        <v>0</v>
      </c>
      <c r="D49">
        <f t="shared" ref="D49:N49" si="8">SUM(D38:D48)</f>
        <v>0</v>
      </c>
      <c r="E49">
        <f t="shared" si="8"/>
        <v>0</v>
      </c>
      <c r="F49">
        <f t="shared" si="8"/>
        <v>0</v>
      </c>
      <c r="G49">
        <f t="shared" si="8"/>
        <v>0</v>
      </c>
      <c r="H49">
        <f t="shared" si="8"/>
        <v>0</v>
      </c>
      <c r="I49">
        <f t="shared" si="8"/>
        <v>0</v>
      </c>
      <c r="J49">
        <f t="shared" si="8"/>
        <v>0</v>
      </c>
      <c r="K49">
        <f t="shared" si="8"/>
        <v>0</v>
      </c>
      <c r="L49">
        <f t="shared" si="8"/>
        <v>0</v>
      </c>
      <c r="M49">
        <f t="shared" si="8"/>
        <v>0</v>
      </c>
      <c r="N49">
        <f t="shared" si="8"/>
        <v>0</v>
      </c>
      <c r="O49" s="16">
        <f t="shared" si="7"/>
        <v>0</v>
      </c>
    </row>
    <row r="50" spans="1:15">
      <c r="A50" s="9" t="s">
        <v>58</v>
      </c>
      <c r="B50" s="33"/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17">
        <f t="shared" si="7"/>
        <v>0</v>
      </c>
    </row>
    <row r="51" spans="1:15">
      <c r="A51" s="10" t="s">
        <v>59</v>
      </c>
      <c r="B51" s="35">
        <f>SUM(B28+B36+B49+B50)</f>
        <v>18125</v>
      </c>
      <c r="C51" s="6">
        <f>SUM(C28+C36+C49+C50)</f>
        <v>0</v>
      </c>
      <c r="D51" s="6">
        <f t="shared" ref="D51:N51" si="9">SUM(D28+D36+D49+D50)</f>
        <v>0</v>
      </c>
      <c r="E51" s="6">
        <f t="shared" si="9"/>
        <v>0</v>
      </c>
      <c r="F51" s="6">
        <f t="shared" si="9"/>
        <v>0</v>
      </c>
      <c r="G51" s="6">
        <f t="shared" si="9"/>
        <v>0</v>
      </c>
      <c r="H51" s="6">
        <f t="shared" si="9"/>
        <v>0</v>
      </c>
      <c r="I51" s="6">
        <f t="shared" si="9"/>
        <v>0</v>
      </c>
      <c r="J51" s="6">
        <f t="shared" si="9"/>
        <v>0</v>
      </c>
      <c r="K51" s="6">
        <f t="shared" si="9"/>
        <v>0</v>
      </c>
      <c r="L51" s="6">
        <f t="shared" si="9"/>
        <v>0</v>
      </c>
      <c r="M51" s="6">
        <f t="shared" si="9"/>
        <v>0</v>
      </c>
      <c r="N51" s="6">
        <f t="shared" si="9"/>
        <v>0</v>
      </c>
      <c r="O51" s="18">
        <f t="shared" si="7"/>
        <v>0</v>
      </c>
    </row>
    <row r="52" spans="1:15" ht="15.75" thickBot="1">
      <c r="A52" s="11" t="s">
        <v>60</v>
      </c>
      <c r="B52" s="34">
        <f>B13-B51</f>
        <v>1875</v>
      </c>
      <c r="C52" s="21">
        <f>SUM(C13-C51)</f>
        <v>0</v>
      </c>
      <c r="D52" s="21">
        <f t="shared" ref="D52:N52" si="10">SUM(D13-D51)</f>
        <v>0</v>
      </c>
      <c r="E52" s="21">
        <f t="shared" si="10"/>
        <v>0</v>
      </c>
      <c r="F52" s="21">
        <f t="shared" si="10"/>
        <v>0</v>
      </c>
      <c r="G52" s="21">
        <f t="shared" si="10"/>
        <v>0</v>
      </c>
      <c r="H52" s="21">
        <f t="shared" si="10"/>
        <v>0</v>
      </c>
      <c r="I52" s="21">
        <f t="shared" si="10"/>
        <v>0</v>
      </c>
      <c r="J52" s="21">
        <f t="shared" si="10"/>
        <v>0</v>
      </c>
      <c r="K52" s="21">
        <f t="shared" si="10"/>
        <v>0</v>
      </c>
      <c r="L52" s="21">
        <f t="shared" si="10"/>
        <v>0</v>
      </c>
      <c r="M52" s="21">
        <f t="shared" si="10"/>
        <v>0</v>
      </c>
      <c r="N52" s="21">
        <f t="shared" si="10"/>
        <v>0</v>
      </c>
      <c r="O52" s="22">
        <f t="shared" si="7"/>
        <v>0</v>
      </c>
    </row>
    <row r="53" spans="1:15">
      <c r="A53" s="3"/>
      <c r="B53" s="3"/>
      <c r="C53" s="4"/>
    </row>
  </sheetData>
  <pageMargins left="0.7" right="0.7" top="0.75" bottom="0.75" header="0.3" footer="0.3"/>
  <ignoredErrors>
    <ignoredError sqref="O3:O10 O17:O25 O30:O35 O38:O4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C68FE-A4BD-4884-AE95-242729251869}">
  <dimension ref="A1:O53"/>
  <sheetViews>
    <sheetView topLeftCell="B30" workbookViewId="0">
      <selection activeCell="N55" sqref="N55"/>
    </sheetView>
  </sheetViews>
  <sheetFormatPr defaultRowHeight="15"/>
  <cols>
    <col min="1" max="1" width="29.28515625" customWidth="1"/>
    <col min="2" max="2" width="12.7109375" bestFit="1" customWidth="1"/>
    <col min="3" max="3" width="11.28515625" bestFit="1" customWidth="1"/>
    <col min="4" max="4" width="11.28515625" customWidth="1"/>
    <col min="5" max="5" width="12.42578125" customWidth="1"/>
    <col min="6" max="11" width="11.28515625" customWidth="1"/>
    <col min="12" max="12" width="11.28515625" bestFit="1" customWidth="1"/>
    <col min="13" max="13" width="11.28515625" customWidth="1"/>
    <col min="14" max="14" width="8.5703125" customWidth="1"/>
    <col min="15" max="15" width="12" bestFit="1" customWidth="1"/>
  </cols>
  <sheetData>
    <row r="1" spans="1:15">
      <c r="A1" s="1"/>
      <c r="B1" s="27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0" t="s">
        <v>13</v>
      </c>
    </row>
    <row r="2" spans="1:15" ht="15.75">
      <c r="A2" s="12" t="s">
        <v>14</v>
      </c>
      <c r="B2" s="28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5"/>
    </row>
    <row r="3" spans="1:15">
      <c r="A3" s="3" t="s">
        <v>15</v>
      </c>
      <c r="B3" s="29">
        <v>1800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16">
        <f>SUM(C3:N3)</f>
        <v>0</v>
      </c>
    </row>
    <row r="4" spans="1:15">
      <c r="A4" s="3" t="s">
        <v>16</v>
      </c>
      <c r="B4" s="29">
        <v>1000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16">
        <f t="shared" ref="O4:O13" si="0">SUM(C4:N4)</f>
        <v>0</v>
      </c>
    </row>
    <row r="5" spans="1:15">
      <c r="A5" s="3" t="s">
        <v>17</v>
      </c>
      <c r="B5" s="29">
        <v>14000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16">
        <f t="shared" si="0"/>
        <v>0</v>
      </c>
    </row>
    <row r="6" spans="1:15">
      <c r="A6" s="3" t="s">
        <v>18</v>
      </c>
      <c r="B6" s="29">
        <v>600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16">
        <f t="shared" si="0"/>
        <v>0</v>
      </c>
    </row>
    <row r="7" spans="1:15">
      <c r="A7" s="3" t="s">
        <v>19</v>
      </c>
      <c r="B7" s="29">
        <v>500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16">
        <f t="shared" si="0"/>
        <v>0</v>
      </c>
    </row>
    <row r="8" spans="1:15">
      <c r="A8" s="3" t="s">
        <v>20</v>
      </c>
      <c r="B8" s="29">
        <v>1000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16">
        <f t="shared" si="0"/>
        <v>0</v>
      </c>
    </row>
    <row r="9" spans="1:15">
      <c r="A9" s="3" t="s">
        <v>21</v>
      </c>
      <c r="B9" s="29">
        <v>300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16">
        <f t="shared" si="0"/>
        <v>0</v>
      </c>
    </row>
    <row r="10" spans="1:15">
      <c r="A10" s="3" t="s">
        <v>22</v>
      </c>
      <c r="B10" s="29">
        <v>800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16">
        <f t="shared" si="0"/>
        <v>0</v>
      </c>
    </row>
    <row r="11" spans="1:15">
      <c r="A11" s="3" t="s">
        <v>23</v>
      </c>
      <c r="B11" s="30"/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17">
        <f t="shared" si="0"/>
        <v>0</v>
      </c>
    </row>
    <row r="12" spans="1:15">
      <c r="A12" s="3" t="s">
        <v>24</v>
      </c>
      <c r="B12" s="35">
        <f>SUM(B3:B11)</f>
        <v>20000</v>
      </c>
      <c r="C12" s="6">
        <f>SUM(C3:C11)</f>
        <v>0</v>
      </c>
      <c r="D12" s="6">
        <f t="shared" ref="D12:N12" si="1">SUM(D3:D11)</f>
        <v>0</v>
      </c>
      <c r="E12" s="6">
        <f t="shared" si="1"/>
        <v>0</v>
      </c>
      <c r="F12" s="6">
        <f t="shared" si="1"/>
        <v>0</v>
      </c>
      <c r="G12" s="6">
        <f t="shared" si="1"/>
        <v>0</v>
      </c>
      <c r="H12" s="6">
        <f t="shared" si="1"/>
        <v>0</v>
      </c>
      <c r="I12" s="6">
        <f t="shared" si="1"/>
        <v>0</v>
      </c>
      <c r="J12" s="6">
        <f t="shared" si="1"/>
        <v>0</v>
      </c>
      <c r="K12" s="6">
        <f t="shared" si="1"/>
        <v>0</v>
      </c>
      <c r="L12" s="6">
        <f t="shared" si="1"/>
        <v>0</v>
      </c>
      <c r="M12" s="36">
        <f t="shared" si="1"/>
        <v>0</v>
      </c>
      <c r="N12" s="36">
        <f t="shared" si="1"/>
        <v>0</v>
      </c>
      <c r="O12" s="18">
        <f t="shared" si="0"/>
        <v>0</v>
      </c>
    </row>
    <row r="13" spans="1:15" ht="15.75" thickBot="1">
      <c r="A13" s="9" t="s">
        <v>25</v>
      </c>
      <c r="B13" s="31">
        <f>B12</f>
        <v>20000</v>
      </c>
      <c r="C13" s="25">
        <f>C12</f>
        <v>0</v>
      </c>
      <c r="D13" s="25">
        <f t="shared" ref="D13:N13" si="2">D12</f>
        <v>0</v>
      </c>
      <c r="E13" s="25">
        <f t="shared" si="2"/>
        <v>0</v>
      </c>
      <c r="F13" s="25">
        <f t="shared" si="2"/>
        <v>0</v>
      </c>
      <c r="G13" s="25">
        <f t="shared" si="2"/>
        <v>0</v>
      </c>
      <c r="H13" s="25">
        <f t="shared" si="2"/>
        <v>0</v>
      </c>
      <c r="I13" s="25">
        <f t="shared" si="2"/>
        <v>0</v>
      </c>
      <c r="J13" s="25">
        <f t="shared" si="2"/>
        <v>0</v>
      </c>
      <c r="K13" s="25">
        <f t="shared" si="2"/>
        <v>0</v>
      </c>
      <c r="L13" s="25">
        <f t="shared" si="2"/>
        <v>0</v>
      </c>
      <c r="M13" s="25">
        <f t="shared" si="2"/>
        <v>0</v>
      </c>
      <c r="N13" s="25">
        <f t="shared" si="2"/>
        <v>0</v>
      </c>
      <c r="O13" s="26">
        <f t="shared" si="0"/>
        <v>0</v>
      </c>
    </row>
    <row r="14" spans="1:15">
      <c r="A14" s="9" t="s">
        <v>26</v>
      </c>
      <c r="B14" s="3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/>
    </row>
    <row r="15" spans="1:15" s="14" customFormat="1" ht="15.75">
      <c r="A15" s="12" t="s">
        <v>27</v>
      </c>
      <c r="B15" s="28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5"/>
    </row>
    <row r="16" spans="1:15">
      <c r="A16" s="8" t="s">
        <v>28</v>
      </c>
      <c r="B16" s="29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15"/>
    </row>
    <row r="17" spans="1:15">
      <c r="A17" s="3" t="s">
        <v>29</v>
      </c>
      <c r="B17" s="29">
        <v>200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4">
        <v>0</v>
      </c>
      <c r="N17" s="4">
        <v>0</v>
      </c>
      <c r="O17" s="15">
        <f t="shared" ref="O17:O28" si="3">SUM(C17:N17)</f>
        <v>0</v>
      </c>
    </row>
    <row r="18" spans="1:15">
      <c r="A18" s="3" t="s">
        <v>30</v>
      </c>
      <c r="B18" s="29">
        <v>400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4">
        <v>0</v>
      </c>
      <c r="N18" s="4">
        <v>0</v>
      </c>
      <c r="O18" s="15">
        <f t="shared" si="3"/>
        <v>0</v>
      </c>
    </row>
    <row r="19" spans="1:15">
      <c r="A19" s="3" t="s">
        <v>31</v>
      </c>
      <c r="B19" s="29">
        <v>1800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4">
        <v>0</v>
      </c>
      <c r="N19" s="4">
        <v>0</v>
      </c>
      <c r="O19" s="15">
        <f t="shared" si="3"/>
        <v>0</v>
      </c>
    </row>
    <row r="20" spans="1:15">
      <c r="A20" s="3" t="s">
        <v>32</v>
      </c>
      <c r="B20" s="29">
        <v>300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4">
        <v>0</v>
      </c>
      <c r="N20" s="4">
        <v>0</v>
      </c>
      <c r="O20" s="15">
        <f t="shared" si="3"/>
        <v>0</v>
      </c>
    </row>
    <row r="21" spans="1:15">
      <c r="A21" s="3" t="s">
        <v>33</v>
      </c>
      <c r="B21" s="29">
        <v>3200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4">
        <v>0</v>
      </c>
      <c r="N21" s="4">
        <v>0</v>
      </c>
      <c r="O21" s="15">
        <f t="shared" si="3"/>
        <v>0</v>
      </c>
    </row>
    <row r="22" spans="1:15">
      <c r="A22" s="3" t="s">
        <v>34</v>
      </c>
      <c r="B22" s="29">
        <v>100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4">
        <v>0</v>
      </c>
      <c r="N22" s="4">
        <v>0</v>
      </c>
      <c r="O22" s="15">
        <f t="shared" si="3"/>
        <v>0</v>
      </c>
    </row>
    <row r="23" spans="1:15">
      <c r="A23" s="3" t="s">
        <v>35</v>
      </c>
      <c r="B23" s="29">
        <v>1000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4">
        <v>0</v>
      </c>
      <c r="N23" s="4">
        <v>0</v>
      </c>
      <c r="O23" s="15">
        <f t="shared" si="3"/>
        <v>0</v>
      </c>
    </row>
    <row r="24" spans="1:15">
      <c r="A24" s="3" t="s">
        <v>36</v>
      </c>
      <c r="B24" s="29">
        <v>100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4">
        <v>0</v>
      </c>
      <c r="N24" s="4">
        <v>0</v>
      </c>
      <c r="O24" s="15">
        <f t="shared" si="3"/>
        <v>0</v>
      </c>
    </row>
    <row r="25" spans="1:15">
      <c r="A25" s="3" t="s">
        <v>37</v>
      </c>
      <c r="B25" s="29">
        <v>1000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4">
        <v>0</v>
      </c>
      <c r="N25" s="4">
        <v>0</v>
      </c>
      <c r="O25" s="15">
        <f t="shared" si="3"/>
        <v>0</v>
      </c>
    </row>
    <row r="26" spans="1:15">
      <c r="A26" s="3" t="s">
        <v>23</v>
      </c>
      <c r="B26" s="29"/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4">
        <v>0</v>
      </c>
      <c r="N26" s="4">
        <v>0</v>
      </c>
      <c r="O26" s="15">
        <f t="shared" si="3"/>
        <v>0</v>
      </c>
    </row>
    <row r="27" spans="1:15">
      <c r="A27" s="3" t="s">
        <v>23</v>
      </c>
      <c r="B27" s="30"/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4">
        <v>0</v>
      </c>
      <c r="N27" s="4">
        <v>0</v>
      </c>
      <c r="O27" s="19">
        <f t="shared" si="3"/>
        <v>0</v>
      </c>
    </row>
    <row r="28" spans="1:15">
      <c r="A28" s="9" t="s">
        <v>38</v>
      </c>
      <c r="B28" s="32">
        <f>SUM(B17:B27)</f>
        <v>8100</v>
      </c>
      <c r="C28" s="6">
        <f>SUM(C17:C27)</f>
        <v>0</v>
      </c>
      <c r="D28" s="6">
        <f t="shared" ref="D28:N28" si="4">SUM(D17:D27)</f>
        <v>0</v>
      </c>
      <c r="E28" s="6">
        <f t="shared" si="4"/>
        <v>0</v>
      </c>
      <c r="F28" s="6">
        <f t="shared" si="4"/>
        <v>0</v>
      </c>
      <c r="G28" s="6">
        <f t="shared" si="4"/>
        <v>0</v>
      </c>
      <c r="H28" s="6">
        <f t="shared" si="4"/>
        <v>0</v>
      </c>
      <c r="I28" s="6">
        <f t="shared" si="4"/>
        <v>0</v>
      </c>
      <c r="J28" s="6">
        <f t="shared" si="4"/>
        <v>0</v>
      </c>
      <c r="K28" s="6">
        <f t="shared" si="4"/>
        <v>0</v>
      </c>
      <c r="L28" s="6">
        <f t="shared" si="4"/>
        <v>0</v>
      </c>
      <c r="M28" s="6">
        <f t="shared" si="4"/>
        <v>0</v>
      </c>
      <c r="N28" s="6">
        <f t="shared" si="4"/>
        <v>0</v>
      </c>
      <c r="O28" s="15">
        <f t="shared" si="3"/>
        <v>0</v>
      </c>
    </row>
    <row r="29" spans="1:15">
      <c r="A29" s="9" t="s">
        <v>39</v>
      </c>
      <c r="B29" s="32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15"/>
    </row>
    <row r="30" spans="1:15">
      <c r="A30" s="3" t="s">
        <v>40</v>
      </c>
      <c r="B30" s="29">
        <v>225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16">
        <f>SUM(C30:N30)</f>
        <v>0</v>
      </c>
    </row>
    <row r="31" spans="1:15">
      <c r="A31" s="3" t="s">
        <v>41</v>
      </c>
      <c r="B31" s="29">
        <v>200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16">
        <f t="shared" ref="O31:O36" si="5">SUM(C31:N31)</f>
        <v>0</v>
      </c>
    </row>
    <row r="32" spans="1:15">
      <c r="A32" s="3" t="s">
        <v>42</v>
      </c>
      <c r="B32" s="29">
        <v>500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16">
        <f t="shared" si="5"/>
        <v>0</v>
      </c>
    </row>
    <row r="33" spans="1:15">
      <c r="A33" s="3" t="s">
        <v>43</v>
      </c>
      <c r="B33" s="29">
        <v>3800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16">
        <f t="shared" si="5"/>
        <v>0</v>
      </c>
    </row>
    <row r="34" spans="1:15">
      <c r="A34" s="3" t="s">
        <v>44</v>
      </c>
      <c r="B34" s="29">
        <v>300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16">
        <f t="shared" si="5"/>
        <v>0</v>
      </c>
    </row>
    <row r="35" spans="1:15">
      <c r="A35" s="3" t="s">
        <v>22</v>
      </c>
      <c r="B35" s="30">
        <v>1000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17">
        <f t="shared" si="5"/>
        <v>0</v>
      </c>
    </row>
    <row r="36" spans="1:15">
      <c r="A36" s="9" t="s">
        <v>45</v>
      </c>
      <c r="B36" s="32">
        <f>SUM(B30:B35)</f>
        <v>6025</v>
      </c>
      <c r="C36" s="6">
        <f>SUM(C30:C35)</f>
        <v>0</v>
      </c>
      <c r="D36" s="6">
        <f t="shared" ref="D36:N36" si="6">SUM(D30:D35)</f>
        <v>0</v>
      </c>
      <c r="E36" s="6">
        <f t="shared" si="6"/>
        <v>0</v>
      </c>
      <c r="F36" s="6">
        <f t="shared" si="6"/>
        <v>0</v>
      </c>
      <c r="G36" s="6">
        <f t="shared" si="6"/>
        <v>0</v>
      </c>
      <c r="H36" s="6">
        <f t="shared" si="6"/>
        <v>0</v>
      </c>
      <c r="I36" s="6">
        <f t="shared" si="6"/>
        <v>0</v>
      </c>
      <c r="J36" s="6">
        <f t="shared" si="6"/>
        <v>0</v>
      </c>
      <c r="K36" s="6">
        <f t="shared" si="6"/>
        <v>0</v>
      </c>
      <c r="L36" s="6">
        <f t="shared" si="6"/>
        <v>0</v>
      </c>
      <c r="M36" s="6">
        <f t="shared" si="6"/>
        <v>0</v>
      </c>
      <c r="N36" s="6">
        <f t="shared" si="6"/>
        <v>0</v>
      </c>
      <c r="O36" s="16">
        <f t="shared" si="5"/>
        <v>0</v>
      </c>
    </row>
    <row r="37" spans="1:15">
      <c r="A37" s="9" t="s">
        <v>46</v>
      </c>
      <c r="B37" s="3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15"/>
    </row>
    <row r="38" spans="1:15">
      <c r="A38" s="3" t="s">
        <v>47</v>
      </c>
      <c r="B38" s="29">
        <v>1000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 s="16">
        <f>SUM(C38:N38)</f>
        <v>0</v>
      </c>
    </row>
    <row r="39" spans="1:15">
      <c r="A39" s="3" t="s">
        <v>48</v>
      </c>
      <c r="B39" s="29"/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 s="16">
        <f t="shared" ref="O39:O52" si="7">SUM(C39:N39)</f>
        <v>0</v>
      </c>
    </row>
    <row r="40" spans="1:15">
      <c r="A40" s="3" t="s">
        <v>49</v>
      </c>
      <c r="B40" s="29">
        <v>1500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 s="16">
        <f t="shared" si="7"/>
        <v>0</v>
      </c>
    </row>
    <row r="41" spans="1:15">
      <c r="A41" s="3" t="s">
        <v>50</v>
      </c>
      <c r="B41" s="29"/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 s="16">
        <f t="shared" si="7"/>
        <v>0</v>
      </c>
    </row>
    <row r="42" spans="1:15">
      <c r="A42" s="3" t="s">
        <v>51</v>
      </c>
      <c r="B42" s="29">
        <v>500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 s="16">
        <f t="shared" si="7"/>
        <v>0</v>
      </c>
    </row>
    <row r="43" spans="1:15">
      <c r="A43" s="3" t="s">
        <v>52</v>
      </c>
      <c r="B43" s="29">
        <v>500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 s="16">
        <f t="shared" si="7"/>
        <v>0</v>
      </c>
    </row>
    <row r="44" spans="1:15">
      <c r="A44" s="3" t="s">
        <v>53</v>
      </c>
      <c r="B44" s="29"/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 s="16">
        <f t="shared" si="7"/>
        <v>0</v>
      </c>
    </row>
    <row r="45" spans="1:15">
      <c r="A45" s="3" t="s">
        <v>54</v>
      </c>
      <c r="B45" s="29">
        <v>500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 s="16">
        <f t="shared" si="7"/>
        <v>0</v>
      </c>
    </row>
    <row r="46" spans="1:15">
      <c r="A46" s="3" t="s">
        <v>55</v>
      </c>
      <c r="B46" s="29"/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 s="16">
        <f t="shared" si="7"/>
        <v>0</v>
      </c>
    </row>
    <row r="47" spans="1:15">
      <c r="A47" s="3" t="s">
        <v>56</v>
      </c>
      <c r="B47" s="29"/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 s="16">
        <f t="shared" si="7"/>
        <v>0</v>
      </c>
    </row>
    <row r="48" spans="1:15">
      <c r="A48" s="3" t="s">
        <v>56</v>
      </c>
      <c r="B48" s="30"/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17">
        <f t="shared" si="7"/>
        <v>0</v>
      </c>
    </row>
    <row r="49" spans="1:15">
      <c r="A49" s="9" t="s">
        <v>57</v>
      </c>
      <c r="B49" s="32">
        <f>SUM(B38:B48)</f>
        <v>4000</v>
      </c>
      <c r="C49">
        <f>SUM(C38:C48)</f>
        <v>0</v>
      </c>
      <c r="D49">
        <f t="shared" ref="D49:N49" si="8">SUM(D38:D48)</f>
        <v>0</v>
      </c>
      <c r="E49">
        <f t="shared" si="8"/>
        <v>0</v>
      </c>
      <c r="F49">
        <f t="shared" si="8"/>
        <v>0</v>
      </c>
      <c r="G49">
        <f t="shared" si="8"/>
        <v>0</v>
      </c>
      <c r="H49">
        <f t="shared" si="8"/>
        <v>0</v>
      </c>
      <c r="I49">
        <f t="shared" si="8"/>
        <v>0</v>
      </c>
      <c r="J49">
        <f t="shared" si="8"/>
        <v>0</v>
      </c>
      <c r="K49">
        <f t="shared" si="8"/>
        <v>0</v>
      </c>
      <c r="L49">
        <f t="shared" si="8"/>
        <v>0</v>
      </c>
      <c r="M49">
        <f t="shared" si="8"/>
        <v>0</v>
      </c>
      <c r="N49">
        <f t="shared" si="8"/>
        <v>0</v>
      </c>
      <c r="O49" s="16">
        <f t="shared" si="7"/>
        <v>0</v>
      </c>
    </row>
    <row r="50" spans="1:15">
      <c r="A50" s="9" t="s">
        <v>58</v>
      </c>
      <c r="B50" s="33"/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17">
        <f t="shared" si="7"/>
        <v>0</v>
      </c>
    </row>
    <row r="51" spans="1:15">
      <c r="A51" s="10" t="s">
        <v>59</v>
      </c>
      <c r="B51" s="35">
        <f>SUM(B28+B36+B49+B50)</f>
        <v>18125</v>
      </c>
      <c r="C51" s="6">
        <f>SUM(C28+C36+C49+C50)</f>
        <v>0</v>
      </c>
      <c r="D51" s="6">
        <f t="shared" ref="D51:N51" si="9">SUM(D28+D36+D49+D50)</f>
        <v>0</v>
      </c>
      <c r="E51" s="6">
        <f t="shared" si="9"/>
        <v>0</v>
      </c>
      <c r="F51" s="6">
        <f t="shared" si="9"/>
        <v>0</v>
      </c>
      <c r="G51" s="6">
        <f t="shared" si="9"/>
        <v>0</v>
      </c>
      <c r="H51" s="6">
        <f t="shared" si="9"/>
        <v>0</v>
      </c>
      <c r="I51" s="6">
        <f t="shared" si="9"/>
        <v>0</v>
      </c>
      <c r="J51" s="6">
        <f t="shared" si="9"/>
        <v>0</v>
      </c>
      <c r="K51" s="6">
        <f t="shared" si="9"/>
        <v>0</v>
      </c>
      <c r="L51" s="6">
        <f t="shared" si="9"/>
        <v>0</v>
      </c>
      <c r="M51" s="6">
        <f t="shared" si="9"/>
        <v>0</v>
      </c>
      <c r="N51" s="6">
        <f t="shared" si="9"/>
        <v>0</v>
      </c>
      <c r="O51" s="18">
        <f t="shared" si="7"/>
        <v>0</v>
      </c>
    </row>
    <row r="52" spans="1:15" ht="15.75" thickBot="1">
      <c r="A52" s="11" t="s">
        <v>60</v>
      </c>
      <c r="B52" s="34">
        <f>B13-B51</f>
        <v>1875</v>
      </c>
      <c r="C52" s="21">
        <f>SUM(C13-C51)</f>
        <v>0</v>
      </c>
      <c r="D52" s="21">
        <f t="shared" ref="D52:N52" si="10">SUM(D13-D51)</f>
        <v>0</v>
      </c>
      <c r="E52" s="21">
        <f t="shared" si="10"/>
        <v>0</v>
      </c>
      <c r="F52" s="21">
        <f t="shared" si="10"/>
        <v>0</v>
      </c>
      <c r="G52" s="21">
        <f t="shared" si="10"/>
        <v>0</v>
      </c>
      <c r="H52" s="21">
        <f t="shared" si="10"/>
        <v>0</v>
      </c>
      <c r="I52" s="21">
        <f t="shared" si="10"/>
        <v>0</v>
      </c>
      <c r="J52" s="21">
        <f t="shared" si="10"/>
        <v>0</v>
      </c>
      <c r="K52" s="21">
        <f t="shared" si="10"/>
        <v>0</v>
      </c>
      <c r="L52" s="21">
        <f t="shared" si="10"/>
        <v>0</v>
      </c>
      <c r="M52" s="21">
        <f t="shared" si="10"/>
        <v>0</v>
      </c>
      <c r="N52" s="21">
        <f t="shared" si="10"/>
        <v>0</v>
      </c>
      <c r="O52" s="22">
        <f t="shared" si="7"/>
        <v>0</v>
      </c>
    </row>
    <row r="53" spans="1:15">
      <c r="A53" s="3"/>
      <c r="B53" s="3"/>
      <c r="C53" s="4"/>
    </row>
  </sheetData>
  <pageMargins left="0.7" right="0.7" top="0.75" bottom="0.75" header="0.3" footer="0.3"/>
  <ignoredErrors>
    <ignoredError sqref="O3:O10 O17:O25 O30:O35 O38:O4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Guest User</cp:lastModifiedBy>
  <cp:revision/>
  <dcterms:created xsi:type="dcterms:W3CDTF">2022-05-01T22:17:56Z</dcterms:created>
  <dcterms:modified xsi:type="dcterms:W3CDTF">2026-03-12T22:38:14Z</dcterms:modified>
  <cp:category/>
  <cp:contentStatus/>
</cp:coreProperties>
</file>