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ink/ink1.xml" ContentType="application/inkml+xml"/>
  <Override PartName="/xl/ink/ink2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Dale Gray Personal Drive\Rotary\MAFC 2023\"/>
    </mc:Choice>
  </mc:AlternateContent>
  <xr:revisionPtr revIDLastSave="0" documentId="13_ncr:1_{31F7DEF0-F0D0-4C24-BCE4-BE1F9DF5287A}" xr6:coauthVersionLast="47" xr6:coauthVersionMax="47" xr10:uidLastSave="{00000000-0000-0000-0000-000000000000}"/>
  <bookViews>
    <workbookView xWindow="33345" yWindow="285" windowWidth="21600" windowHeight="14655" xr2:uid="{00000000-000D-0000-FFFF-FFFF00000000}"/>
  </bookViews>
  <sheets>
    <sheet name="Donativos Feria " sheetId="2" r:id="rId1"/>
  </sheets>
  <definedNames>
    <definedName name="_xlnm.Print_Area" localSheetId="0">'Donativos Feria '!$A$3:$R$128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0" i="2" l="1"/>
  <c r="Y123" i="2"/>
  <c r="X123" i="2"/>
  <c r="W123" i="2"/>
  <c r="V123" i="2"/>
  <c r="U123" i="2"/>
  <c r="T123" i="2"/>
  <c r="T124" i="2" s="1"/>
  <c r="T125" i="2" s="1"/>
  <c r="S123" i="2"/>
  <c r="R123" i="2"/>
  <c r="Q123" i="2"/>
  <c r="P123" i="2"/>
  <c r="P124" i="2" s="1"/>
  <c r="P125" i="2" s="1"/>
  <c r="O123" i="2"/>
  <c r="N123" i="2"/>
  <c r="N124" i="2" s="1"/>
  <c r="M123" i="2"/>
  <c r="M124" i="2" s="1"/>
  <c r="L123" i="2"/>
  <c r="L124" i="2" s="1"/>
  <c r="L125" i="2" s="1"/>
  <c r="K123" i="2"/>
  <c r="K124" i="2" s="1"/>
  <c r="J123" i="2"/>
  <c r="I123" i="2"/>
  <c r="H123" i="2"/>
  <c r="G123" i="2"/>
  <c r="F123" i="2"/>
  <c r="E123" i="2"/>
  <c r="D123" i="2"/>
  <c r="C123" i="2"/>
  <c r="X125" i="2"/>
  <c r="P129" i="2"/>
  <c r="P110" i="2"/>
  <c r="Y110" i="2"/>
  <c r="X110" i="2"/>
  <c r="U124" i="2"/>
  <c r="U125" i="2" s="1"/>
  <c r="Z5" i="2"/>
  <c r="Y130" i="2"/>
  <c r="W130" i="2"/>
  <c r="V130" i="2"/>
  <c r="U130" i="2"/>
  <c r="T130" i="2"/>
  <c r="S130" i="2"/>
  <c r="R130" i="2"/>
  <c r="Q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Z87" i="2"/>
  <c r="Z84" i="2"/>
  <c r="U110" i="2"/>
  <c r="Z83" i="2"/>
  <c r="Z82" i="2"/>
  <c r="Z109" i="2"/>
  <c r="Z107" i="2"/>
  <c r="Z105" i="2"/>
  <c r="Z104" i="2"/>
  <c r="Z103" i="2"/>
  <c r="Z102" i="2"/>
  <c r="Z101" i="2"/>
  <c r="Z100" i="2"/>
  <c r="Z99" i="2"/>
  <c r="Z98" i="2"/>
  <c r="Z115" i="2"/>
  <c r="W125" i="2"/>
  <c r="O125" i="2"/>
  <c r="E125" i="2"/>
  <c r="C124" i="2"/>
  <c r="C125" i="2" s="1"/>
  <c r="Y129" i="2"/>
  <c r="W129" i="2"/>
  <c r="V129" i="2"/>
  <c r="U129" i="2"/>
  <c r="T129" i="2"/>
  <c r="S129" i="2"/>
  <c r="R129" i="2"/>
  <c r="Q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Y124" i="2"/>
  <c r="Y125" i="2" s="1"/>
  <c r="V124" i="2"/>
  <c r="V125" i="2" s="1"/>
  <c r="I124" i="2"/>
  <c r="I125" i="2" s="1"/>
  <c r="Z113" i="2"/>
  <c r="Z112" i="2"/>
  <c r="Z111" i="2"/>
  <c r="Z114" i="2"/>
  <c r="Z118" i="2"/>
  <c r="Z119" i="2"/>
  <c r="Z121" i="2"/>
  <c r="Z122" i="2"/>
  <c r="Z117" i="2"/>
  <c r="W110" i="2"/>
  <c r="V110" i="2"/>
  <c r="T110" i="2"/>
  <c r="S110" i="2"/>
  <c r="R110" i="2"/>
  <c r="Q110" i="2"/>
  <c r="O110" i="2"/>
  <c r="N110" i="2"/>
  <c r="L110" i="2"/>
  <c r="K110" i="2"/>
  <c r="I110" i="2"/>
  <c r="J110" i="2"/>
  <c r="H110" i="2"/>
  <c r="G110" i="2"/>
  <c r="F110" i="2"/>
  <c r="E110" i="2"/>
  <c r="D110" i="2"/>
  <c r="C110" i="2"/>
  <c r="B110" i="2"/>
  <c r="Z9" i="2"/>
  <c r="Z8" i="2"/>
  <c r="Z7" i="2"/>
  <c r="Z57" i="2"/>
  <c r="Z51" i="2"/>
  <c r="Z50" i="2"/>
  <c r="Z16" i="2"/>
  <c r="Z18" i="2"/>
  <c r="Z19" i="2"/>
  <c r="Z20" i="2"/>
  <c r="Z21" i="2"/>
  <c r="Z22" i="2"/>
  <c r="Z24" i="2"/>
  <c r="Z31" i="2"/>
  <c r="Z35" i="2"/>
  <c r="Z37" i="2"/>
  <c r="Z38" i="2"/>
  <c r="Z39" i="2"/>
  <c r="Z41" i="2"/>
  <c r="Z42" i="2"/>
  <c r="Z43" i="2"/>
  <c r="Z44" i="2"/>
  <c r="Z47" i="2"/>
  <c r="Z54" i="2"/>
  <c r="Z56" i="2"/>
  <c r="Z55" i="2"/>
  <c r="Z61" i="2"/>
  <c r="Z62" i="2"/>
  <c r="Z63" i="2"/>
  <c r="Z64" i="2"/>
  <c r="Z65" i="2"/>
  <c r="Z66" i="2"/>
  <c r="Z67" i="2"/>
  <c r="Z69" i="2"/>
  <c r="Z72" i="2"/>
  <c r="Z73" i="2"/>
  <c r="Z74" i="2"/>
  <c r="Z75" i="2"/>
  <c r="Z76" i="2"/>
  <c r="Z79" i="2"/>
  <c r="Z81" i="2"/>
  <c r="Z86" i="2"/>
  <c r="Z88" i="2"/>
  <c r="Z91" i="2"/>
  <c r="Z92" i="2"/>
  <c r="Z93" i="2"/>
  <c r="Z94" i="2"/>
  <c r="Z97" i="2"/>
  <c r="Z89" i="2"/>
  <c r="P126" i="2" l="1"/>
  <c r="P127" i="2" s="1"/>
  <c r="X126" i="2"/>
  <c r="X127" i="2" s="1"/>
  <c r="O126" i="2"/>
  <c r="O127" i="2" s="1"/>
  <c r="E126" i="2"/>
  <c r="E127" i="2" s="1"/>
  <c r="K125" i="2"/>
  <c r="K126" i="2" s="1"/>
  <c r="K127" i="2" s="1"/>
  <c r="C126" i="2"/>
  <c r="C127" i="2" s="1"/>
  <c r="L126" i="2"/>
  <c r="L127" i="2" s="1"/>
  <c r="I126" i="2"/>
  <c r="I127" i="2" s="1"/>
  <c r="W126" i="2"/>
  <c r="W127" i="2" s="1"/>
  <c r="Y126" i="2"/>
  <c r="Y127" i="2" s="1"/>
  <c r="U126" i="2"/>
  <c r="U127" i="2" s="1"/>
  <c r="V126" i="2"/>
  <c r="V127" i="2" s="1"/>
  <c r="T126" i="2"/>
  <c r="T127" i="2" s="1"/>
  <c r="Z110" i="2"/>
  <c r="Z13" i="2"/>
  <c r="H124" i="2" l="1"/>
  <c r="H125" i="2" s="1"/>
  <c r="H126" i="2" s="1"/>
  <c r="H127" i="2" s="1"/>
  <c r="J124" i="2" l="1"/>
  <c r="J125" i="2" s="1"/>
  <c r="J126" i="2" s="1"/>
  <c r="J127" i="2" s="1"/>
  <c r="Q124" i="2"/>
  <c r="Q125" i="2" s="1"/>
  <c r="Q126" i="2" s="1"/>
  <c r="Q127" i="2" s="1"/>
  <c r="B123" i="2"/>
  <c r="B124" i="2" s="1"/>
  <c r="B125" i="2" s="1"/>
  <c r="D124" i="2"/>
  <c r="D125" i="2" s="1"/>
  <c r="D126" i="2" s="1"/>
  <c r="D127" i="2" s="1"/>
  <c r="B126" i="2" l="1"/>
  <c r="B127" i="2" s="1"/>
  <c r="R125" i="2"/>
  <c r="R126" i="2" s="1"/>
  <c r="R127" i="2" s="1"/>
  <c r="R124" i="2"/>
  <c r="G125" i="2"/>
  <c r="G126" i="2" s="1"/>
  <c r="G127" i="2" s="1"/>
  <c r="G124" i="2"/>
  <c r="S125" i="2"/>
  <c r="S126" i="2" s="1"/>
  <c r="S127" i="2" s="1"/>
  <c r="S124" i="2"/>
  <c r="F125" i="2"/>
  <c r="F126" i="2" s="1"/>
  <c r="F127" i="2" s="1"/>
  <c r="F124" i="2"/>
  <c r="Z123" i="2"/>
  <c r="Z124" i="2" s="1"/>
  <c r="Z125" i="2" s="1"/>
  <c r="Z1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tc={1B6411BE-9FC1-40DF-AAE6-8960F6F25CE7}</author>
    <author>tc={38A32AF9-5B38-4CCB-A293-F7830EE7AD65}</author>
    <author>tc={439E50BD-5F5C-4136-8F77-8014CB4B2D8B}</author>
    <author>tc={E78FCF11-0EBD-4BA9-A05F-1E8709A0CF18}</author>
  </authors>
  <commentList>
    <comment ref="D5" authorId="0" shapeId="0" xr:uid="{1B6411BE-9FC1-40DF-AAE6-8960F6F25CE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Suggest reducing budget to closer fit funding
</t>
      </text>
    </comment>
    <comment ref="T52" authorId="1" shapeId="0" xr:uid="{38A32AF9-5B38-4CCB-A293-F7830EE7AD6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Rebecca Wilks
</t>
      </text>
    </comment>
    <comment ref="A113" authorId="2" shapeId="0" xr:uid="{439E50BD-5F5C-4136-8F77-8014CB4B2D8B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confirm allocation</t>
      </text>
    </comment>
    <comment ref="A120" authorId="3" shapeId="0" xr:uid="{E78FCF11-0EBD-4BA9-A05F-1E8709A0CF18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confirm allocation</t>
      </text>
    </comment>
  </commentList>
</comments>
</file>

<file path=xl/sharedStrings.xml><?xml version="1.0" encoding="utf-8"?>
<sst xmlns="http://schemas.openxmlformats.org/spreadsheetml/2006/main" count="189" uniqueCount="161">
  <si>
    <t>TOTAL</t>
  </si>
  <si>
    <t>San A. Cholula/D4185</t>
  </si>
  <si>
    <t>South-Okiah/D5130</t>
  </si>
  <si>
    <t>Scottsdale/D5495</t>
  </si>
  <si>
    <t>Surprise Sunset/D5495</t>
  </si>
  <si>
    <t>Taxco/D4185</t>
  </si>
  <si>
    <t>Mesa West/5495</t>
  </si>
  <si>
    <t>Peoria North/D5495</t>
  </si>
  <si>
    <t>Taxco Plateros /D4185</t>
  </si>
  <si>
    <t>Thunderbird/D5495</t>
  </si>
  <si>
    <t>Cuernavaca Juárez/D4185</t>
  </si>
  <si>
    <t>Loma Empresarial/D4185</t>
  </si>
  <si>
    <t>Prescott</t>
  </si>
  <si>
    <t>Macuitépetl y clubes unidos/D4185</t>
  </si>
  <si>
    <t>Sun City S.C.B/D5495</t>
  </si>
  <si>
    <t>Maloapan/D4185</t>
  </si>
  <si>
    <t>Tempe South/D5495</t>
  </si>
  <si>
    <t>La Mesa/D5340</t>
  </si>
  <si>
    <t>Puebla Campestre Real 4 R.P.C./D4185</t>
  </si>
  <si>
    <t>Celaya/D4160</t>
  </si>
  <si>
    <t>Xalapa Manantiales/D4185</t>
  </si>
  <si>
    <t>Sun City A.V/D5495</t>
  </si>
  <si>
    <t>Scottsdale Sunrise/D5495</t>
  </si>
  <si>
    <t>Prescott-Sunup/D5495</t>
  </si>
  <si>
    <t>Puebla Campestre Real 7 HMR/D4185</t>
  </si>
  <si>
    <t>Puebla Campestre Real 5 JCG/D4185</t>
  </si>
  <si>
    <t>Puebla Campestre Real 6 VT/D4185</t>
  </si>
  <si>
    <t>Tempe Downtown/5495</t>
  </si>
  <si>
    <t>Budget Requested:</t>
  </si>
  <si>
    <t>D4185 DDF Proposed Amount</t>
  </si>
  <si>
    <t>D5495 DDF Proposed Amount</t>
  </si>
  <si>
    <t>TOTAL CLUB CASH</t>
  </si>
  <si>
    <t>D5500 DDFProposed Amount</t>
  </si>
  <si>
    <t>Project Funding Remaining:</t>
  </si>
  <si>
    <t>TOTAL DDF &amp; TRF MATCH</t>
  </si>
  <si>
    <t>Amount Funded:</t>
  </si>
  <si>
    <t>Camino Real O/D5340</t>
  </si>
  <si>
    <t>Coronado Binacional/D5340</t>
  </si>
  <si>
    <t>Coronado/D5340</t>
  </si>
  <si>
    <t>Nueva Rosita Centenario/D4110</t>
  </si>
  <si>
    <t>San Antonio Oaks-Hills/D5840</t>
  </si>
  <si>
    <t>Prescott-Frontier NVP/D5495</t>
  </si>
  <si>
    <t>Valle de Iguala</t>
  </si>
  <si>
    <t>Clubes Unidos</t>
  </si>
  <si>
    <t>Coatepec</t>
  </si>
  <si>
    <t>Sun Lakes</t>
  </si>
  <si>
    <t>D4100 DDF Proposed Amount</t>
  </si>
  <si>
    <t>San Carlos/D4100</t>
  </si>
  <si>
    <t>Fountain Hills/D5495</t>
  </si>
  <si>
    <t>Jardines de Cuernavaca/D4185</t>
  </si>
  <si>
    <t>Clubs Participating In Each Project:</t>
  </si>
  <si>
    <t>Puebla Corporativo</t>
  </si>
  <si>
    <t>Kingman Route 66</t>
  </si>
  <si>
    <t>Boco Del Rio/D4185</t>
  </si>
  <si>
    <t>Macuiltepetl/D4185</t>
  </si>
  <si>
    <t>Macuiltepetl y Xalapa/D4185</t>
  </si>
  <si>
    <t>Xalapa A.C./D4185</t>
  </si>
  <si>
    <t>Sun City - EM and KP</t>
  </si>
  <si>
    <t>Prescott-Sunup J.S./D5495</t>
  </si>
  <si>
    <t>Puebla Centro Historico</t>
  </si>
  <si>
    <t xml:space="preserve">Acapulco Bricas </t>
  </si>
  <si>
    <t>Puebla Oriente/D4185- Chanez</t>
  </si>
  <si>
    <t>Washington DC - Hancock</t>
  </si>
  <si>
    <t>Puebla Industrial</t>
  </si>
  <si>
    <t>Puebla Centro Historico - Individuals</t>
  </si>
  <si>
    <t>Puebla Campestre Real /D4185</t>
  </si>
  <si>
    <t>Kikis Lopez - D4185 Governor</t>
  </si>
  <si>
    <t>Adrian Inda - CADRE</t>
  </si>
  <si>
    <t>Puebla Campestre Real 2 SR./D4185</t>
  </si>
  <si>
    <t>Tehuacan Manantiales</t>
  </si>
  <si>
    <t>DD3482 DDF Proposed Amount</t>
  </si>
  <si>
    <t>D4110 DDF Proposed Amount</t>
  </si>
  <si>
    <t>Boco Del Rio/D4186 - Individuals</t>
  </si>
  <si>
    <t>Acapulco Bricas - Individuals</t>
  </si>
  <si>
    <t>Baltimore Sunset/D7620 - Mary Ann</t>
  </si>
  <si>
    <t>Eureka California / D????</t>
  </si>
  <si>
    <t>Cuernavaca Gente de Accion/D4185</t>
  </si>
  <si>
    <t>Puebla Mirador</t>
  </si>
  <si>
    <t>Tepeaco / D4185 - MF</t>
  </si>
  <si>
    <t>E-Club Save Our Planet- Elawar</t>
  </si>
  <si>
    <t>Tierra Caliente</t>
  </si>
  <si>
    <t>Tierra Caliente - Individuals</t>
  </si>
  <si>
    <t>Acapulco Brisas/ 4185 - Individuals</t>
  </si>
  <si>
    <t>Caborca / D4100 - RDLD</t>
  </si>
  <si>
    <t>Sun City / D5495</t>
  </si>
  <si>
    <t>Tempe Rio Salado / D5495</t>
  </si>
  <si>
    <t>Loma Empresarial/D4185- Individuals</t>
  </si>
  <si>
    <t xml:space="preserve">Madariogoa </t>
  </si>
  <si>
    <t>Huamantla Rotaract</t>
  </si>
  <si>
    <t>Puebla AC</t>
  </si>
  <si>
    <t>D4590 DDF Proposed Amount</t>
  </si>
  <si>
    <t>D4130 DDF Proposed Amount</t>
  </si>
  <si>
    <t>D4945 DDF Proposed Amount</t>
  </si>
  <si>
    <t>Individuals - Club not identified</t>
  </si>
  <si>
    <t>Cuernavaca/ 4185</t>
  </si>
  <si>
    <t>WASH</t>
  </si>
  <si>
    <t>MCH</t>
  </si>
  <si>
    <t>Monloniaga Argentina / D7495</t>
  </si>
  <si>
    <t>Orange / Naranja = Approved</t>
  </si>
  <si>
    <t>Nombre de proyecto
Name of Project</t>
  </si>
  <si>
    <t>TWF Match on DDF (80%)</t>
  </si>
  <si>
    <t>Total of All DDF</t>
  </si>
  <si>
    <t>Verde Valley / D5495</t>
  </si>
  <si>
    <t>Gente de Accion / D4185</t>
  </si>
  <si>
    <t>Phoenix 100/5495</t>
  </si>
  <si>
    <t>Suffem North - NY/ D7210</t>
  </si>
  <si>
    <t>Sedona / D5495</t>
  </si>
  <si>
    <t>D4140 DDF Proposed Amount</t>
  </si>
  <si>
    <t>Host Club / International Partner</t>
  </si>
  <si>
    <t>Area of Focus</t>
  </si>
  <si>
    <t>DPH</t>
  </si>
  <si>
    <t>STATUS</t>
  </si>
  <si>
    <t>Captacion de agua de lluvia /Rainwater Capture</t>
  </si>
  <si>
    <t>Recuperacion y uso sostenible de agua / Altos de Morelos</t>
  </si>
  <si>
    <t>ENV / WASH</t>
  </si>
  <si>
    <t>Modernization de electrotehapia del CREE - Puebla - X Ray Machine</t>
  </si>
  <si>
    <t>Tecnologica Para un mejor futuro / Computers for Schools</t>
  </si>
  <si>
    <t>EDU</t>
  </si>
  <si>
    <t>Urgencias de Vida al 100</t>
  </si>
  <si>
    <t>Del Valle Orizaba</t>
  </si>
  <si>
    <t>Chapala Wetlands Water Treatment - GG2235406</t>
  </si>
  <si>
    <t xml:space="preserve">Cuernavaca Tabichines D4185 / </t>
  </si>
  <si>
    <t>Campestre Real D4185/</t>
  </si>
  <si>
    <t>WASH / ENV</t>
  </si>
  <si>
    <t>PHX 100 D5495 / Mbala D9210</t>
  </si>
  <si>
    <t>Zambia Water Project  GG2389484</t>
  </si>
  <si>
    <t>Rocky Mtn Tick Fever Prevention and Treatment</t>
  </si>
  <si>
    <t>Phoenix 100 D5495/ Muthaiga North Kenya D9212</t>
  </si>
  <si>
    <t>EDC</t>
  </si>
  <si>
    <t>Goodyear Pebble Creek D5495 / RC Nairobi Thika Road D9212</t>
  </si>
  <si>
    <t>Lack of Electricity Creates a Cycle of Poverty - Solar Lights</t>
  </si>
  <si>
    <t>DPT</t>
  </si>
  <si>
    <t>Verrado D5495 / RC Nkuba Kenya D9212</t>
  </si>
  <si>
    <t>Community Health Volunteers and Entrepreneur training</t>
  </si>
  <si>
    <t>Provide AEDs in Community Spaces with more than 500 people capacity</t>
  </si>
  <si>
    <t>PHX100 D5495 / PC Port Harcourt Nigeria D??</t>
  </si>
  <si>
    <t>180 Malaria Microscopes for Nigeria</t>
  </si>
  <si>
    <t>D5420 DDF Proposed Amount</t>
  </si>
  <si>
    <t xml:space="preserve">Boxing </t>
  </si>
  <si>
    <t>Flagstaff</t>
  </si>
  <si>
    <t>Xalapa Manantailes D4185 / Prescott Sunup</t>
  </si>
  <si>
    <t>Puebla</t>
  </si>
  <si>
    <t>Mar de Penasco</t>
  </si>
  <si>
    <t>Winslow</t>
  </si>
  <si>
    <t>Campeste Real</t>
  </si>
  <si>
    <t>Cuernavaca Tabichines</t>
  </si>
  <si>
    <t>Anthem</t>
  </si>
  <si>
    <t>Mesa Sunrise</t>
  </si>
  <si>
    <t>Tubac</t>
  </si>
  <si>
    <t>Chapala Sunrise D4140  /  South San Francisco D???</t>
  </si>
  <si>
    <t>Sun City Bill-Jean Ehlman</t>
  </si>
  <si>
    <t>Sun City M-MZ/D5495</t>
  </si>
  <si>
    <t>Peoria North - Marco Cecala / R Wilks</t>
  </si>
  <si>
    <t>Kenya Hospitals for Maternal and Child Health</t>
  </si>
  <si>
    <t>Personal - Susan Stevens Clarke</t>
  </si>
  <si>
    <t>Funded</t>
  </si>
  <si>
    <t>CLOSE</t>
  </si>
  <si>
    <t>Caborca D4100/ RC Tucson D5500</t>
  </si>
  <si>
    <t>Mar de Penasco D4100 / RC from Utah D5420</t>
  </si>
  <si>
    <t>Poza Rica D4185 / Sun Lakes D5495?</t>
  </si>
  <si>
    <t>Winslow D5495/TBD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</si>
</sst>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103">
    <xf numFmtId="0" fontId="0" fillId="0" borderId="0" xfId="0"/>
    <xf numFmtId="44" fontId="2" fillId="2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4" fontId="4" fillId="0" borderId="1" xfId="2" applyFont="1" applyFill="1" applyBorder="1" applyAlignment="1">
      <alignment horizontal="center" vertical="center"/>
    </xf>
    <xf numFmtId="44" fontId="9" fillId="0" borderId="0" xfId="2" applyFont="1" applyAlignment="1">
      <alignment vertical="center"/>
    </xf>
    <xf numFmtId="0" fontId="1" fillId="0" borderId="0" xfId="1" applyAlignment="1">
      <alignment horizontal="left" vertical="center" wrapText="1"/>
    </xf>
    <xf numFmtId="44" fontId="9" fillId="0" borderId="0" xfId="2" applyFont="1" applyAlignment="1">
      <alignment horizontal="left" vertical="center" wrapText="1"/>
    </xf>
    <xf numFmtId="44" fontId="9" fillId="0" borderId="0" xfId="2" applyFont="1" applyAlignment="1">
      <alignment horizontal="center" wrapText="1"/>
    </xf>
    <xf numFmtId="0" fontId="1" fillId="0" borderId="0" xfId="1" applyAlignment="1">
      <alignment horizontal="center" wrapText="1"/>
    </xf>
    <xf numFmtId="44" fontId="4" fillId="0" borderId="2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/>
    </xf>
    <xf numFmtId="44" fontId="9" fillId="0" borderId="1" xfId="2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13" fillId="0" borderId="1" xfId="2" applyFont="1" applyFill="1" applyBorder="1" applyAlignment="1">
      <alignment horizontal="center" vertical="center"/>
    </xf>
    <xf numFmtId="44" fontId="14" fillId="0" borderId="1" xfId="2" applyFont="1" applyFill="1" applyBorder="1" applyAlignment="1">
      <alignment horizontal="center" vertical="center"/>
    </xf>
    <xf numFmtId="44" fontId="15" fillId="0" borderId="1" xfId="2" applyFont="1" applyFill="1" applyBorder="1" applyAlignment="1">
      <alignment vertical="center" wrapText="1"/>
    </xf>
    <xf numFmtId="44" fontId="4" fillId="0" borderId="0" xfId="2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44" fontId="11" fillId="0" borderId="3" xfId="2" applyFont="1" applyBorder="1" applyAlignment="1">
      <alignment vertical="center" wrapText="1"/>
    </xf>
    <xf numFmtId="0" fontId="12" fillId="0" borderId="0" xfId="1" applyFont="1" applyAlignment="1">
      <alignment vertical="center"/>
    </xf>
    <xf numFmtId="44" fontId="5" fillId="7" borderId="6" xfId="2" applyFont="1" applyFill="1" applyBorder="1" applyAlignment="1">
      <alignment vertical="center" wrapText="1"/>
    </xf>
    <xf numFmtId="44" fontId="4" fillId="0" borderId="6" xfId="2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/>
    </xf>
    <xf numFmtId="44" fontId="4" fillId="0" borderId="5" xfId="2" applyFont="1" applyFill="1" applyBorder="1" applyAlignment="1">
      <alignment vertical="center" wrapText="1"/>
    </xf>
    <xf numFmtId="44" fontId="4" fillId="0" borderId="11" xfId="2" applyFont="1" applyFill="1" applyBorder="1" applyAlignment="1">
      <alignment vertical="center" wrapText="1"/>
    </xf>
    <xf numFmtId="44" fontId="4" fillId="0" borderId="5" xfId="2" applyFont="1" applyFill="1" applyBorder="1" applyAlignment="1">
      <alignment vertical="center"/>
    </xf>
    <xf numFmtId="44" fontId="4" fillId="0" borderId="5" xfId="2" applyFont="1" applyFill="1" applyBorder="1" applyAlignment="1">
      <alignment horizontal="center" vertical="center" wrapText="1"/>
    </xf>
    <xf numFmtId="44" fontId="15" fillId="0" borderId="5" xfId="2" applyFont="1" applyFill="1" applyBorder="1" applyAlignment="1">
      <alignment vertical="center" wrapText="1"/>
    </xf>
    <xf numFmtId="44" fontId="8" fillId="4" borderId="12" xfId="2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44" fontId="4" fillId="5" borderId="12" xfId="2" applyFont="1" applyFill="1" applyBorder="1" applyAlignment="1">
      <alignment vertical="center"/>
    </xf>
    <xf numFmtId="44" fontId="5" fillId="7" borderId="13" xfId="2" applyFont="1" applyFill="1" applyBorder="1" applyAlignment="1">
      <alignment vertical="center" wrapText="1"/>
    </xf>
    <xf numFmtId="44" fontId="5" fillId="4" borderId="12" xfId="2" applyFont="1" applyFill="1" applyBorder="1" applyAlignment="1">
      <alignment vertical="center"/>
    </xf>
    <xf numFmtId="44" fontId="5" fillId="4" borderId="13" xfId="2" applyFont="1" applyFill="1" applyBorder="1" applyAlignment="1">
      <alignment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left" vertical="center" wrapText="1"/>
    </xf>
    <xf numFmtId="0" fontId="6" fillId="7" borderId="9" xfId="1" applyFont="1" applyFill="1" applyBorder="1" applyAlignment="1">
      <alignment horizontal="left" vertical="center" wrapText="1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5" xfId="2" applyFont="1" applyFill="1" applyBorder="1" applyAlignment="1">
      <alignment horizontal="center" vertical="center"/>
    </xf>
    <xf numFmtId="44" fontId="4" fillId="9" borderId="1" xfId="2" applyFont="1" applyFill="1" applyBorder="1" applyAlignment="1">
      <alignment vertical="center" wrapText="1"/>
    </xf>
    <xf numFmtId="44" fontId="4" fillId="9" borderId="1" xfId="2" applyFont="1" applyFill="1" applyBorder="1" applyAlignment="1">
      <alignment horizontal="center" vertical="center"/>
    </xf>
    <xf numFmtId="44" fontId="2" fillId="10" borderId="1" xfId="2" applyFont="1" applyFill="1" applyBorder="1" applyAlignment="1">
      <alignment horizontal="center" vertical="center" wrapText="1"/>
    </xf>
    <xf numFmtId="44" fontId="2" fillId="8" borderId="1" xfId="2" applyFont="1" applyFill="1" applyBorder="1" applyAlignment="1">
      <alignment horizontal="center" vertical="center" wrapText="1"/>
    </xf>
    <xf numFmtId="44" fontId="3" fillId="8" borderId="1" xfId="2" applyFont="1" applyFill="1" applyBorder="1" applyAlignment="1">
      <alignment horizontal="center" vertical="center" wrapText="1"/>
    </xf>
    <xf numFmtId="44" fontId="3" fillId="8" borderId="5" xfId="2" applyFont="1" applyFill="1" applyBorder="1" applyAlignment="1">
      <alignment horizontal="center" vertical="center" wrapText="1"/>
    </xf>
    <xf numFmtId="44" fontId="11" fillId="8" borderId="21" xfId="2" applyFont="1" applyFill="1" applyBorder="1" applyAlignment="1">
      <alignment vertical="center"/>
    </xf>
    <xf numFmtId="44" fontId="9" fillId="0" borderId="4" xfId="2" applyFont="1" applyBorder="1" applyAlignment="1">
      <alignment vertical="center"/>
    </xf>
    <xf numFmtId="44" fontId="9" fillId="0" borderId="23" xfId="2" applyFont="1" applyBorder="1" applyAlignment="1">
      <alignment vertical="center"/>
    </xf>
    <xf numFmtId="44" fontId="11" fillId="0" borderId="1" xfId="2" applyFont="1" applyBorder="1" applyAlignment="1">
      <alignment vertical="center" wrapText="1"/>
    </xf>
    <xf numFmtId="44" fontId="11" fillId="0" borderId="1" xfId="2" applyFont="1" applyBorder="1" applyAlignment="1">
      <alignment horizontal="center" vertical="center" wrapText="1"/>
    </xf>
    <xf numFmtId="44" fontId="9" fillId="0" borderId="24" xfId="2" applyFont="1" applyBorder="1" applyAlignment="1">
      <alignment vertical="center"/>
    </xf>
    <xf numFmtId="44" fontId="11" fillId="0" borderId="1" xfId="2" applyFont="1" applyBorder="1" applyAlignment="1">
      <alignment vertical="center"/>
    </xf>
    <xf numFmtId="0" fontId="20" fillId="4" borderId="6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21" fillId="8" borderId="22" xfId="1" applyFont="1" applyFill="1" applyBorder="1" applyAlignment="1">
      <alignment horizontal="center" vertical="center"/>
    </xf>
    <xf numFmtId="0" fontId="22" fillId="8" borderId="10" xfId="1" applyFont="1" applyFill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7" fillId="8" borderId="3" xfId="1" applyFont="1" applyFill="1" applyBorder="1" applyAlignment="1">
      <alignment horizontal="center" vertical="center" wrapText="1"/>
    </xf>
    <xf numFmtId="0" fontId="22" fillId="8" borderId="20" xfId="1" applyFont="1" applyFill="1" applyBorder="1" applyAlignment="1">
      <alignment horizontal="center" vertical="center" wrapText="1"/>
    </xf>
    <xf numFmtId="44" fontId="23" fillId="0" borderId="0" xfId="2" applyFont="1" applyAlignment="1">
      <alignment vertical="center"/>
    </xf>
    <xf numFmtId="44" fontId="11" fillId="13" borderId="1" xfId="2" applyFont="1" applyFill="1" applyBorder="1" applyAlignment="1">
      <alignment horizontal="center" vertical="center" wrapText="1"/>
    </xf>
    <xf numFmtId="44" fontId="11" fillId="13" borderId="1" xfId="2" applyFont="1" applyFill="1" applyBorder="1" applyAlignment="1">
      <alignment horizontal="center" vertical="center"/>
    </xf>
    <xf numFmtId="44" fontId="11" fillId="13" borderId="1" xfId="2" applyFont="1" applyFill="1" applyBorder="1" applyAlignment="1">
      <alignment vertical="center" wrapText="1"/>
    </xf>
    <xf numFmtId="44" fontId="11" fillId="13" borderId="1" xfId="2" applyFont="1" applyFill="1" applyBorder="1" applyAlignment="1">
      <alignment vertical="center"/>
    </xf>
    <xf numFmtId="44" fontId="4" fillId="14" borderId="1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vertical="center" wrapText="1"/>
    </xf>
    <xf numFmtId="44" fontId="4" fillId="14" borderId="1" xfId="2" applyFont="1" applyFill="1" applyBorder="1" applyAlignment="1">
      <alignment vertical="center" wrapText="1"/>
    </xf>
    <xf numFmtId="44" fontId="10" fillId="12" borderId="14" xfId="2" applyFont="1" applyFill="1" applyBorder="1" applyAlignment="1">
      <alignment horizontal="center" vertical="center" wrapText="1"/>
    </xf>
    <xf numFmtId="44" fontId="4" fillId="9" borderId="2" xfId="2" applyFont="1" applyFill="1" applyBorder="1" applyAlignment="1">
      <alignment vertical="center" wrapText="1"/>
    </xf>
    <xf numFmtId="44" fontId="4" fillId="16" borderId="5" xfId="2" applyFont="1" applyFill="1" applyBorder="1" applyAlignment="1">
      <alignment vertical="center" wrapText="1"/>
    </xf>
    <xf numFmtId="44" fontId="4" fillId="16" borderId="1" xfId="2" applyFont="1" applyFill="1" applyBorder="1" applyAlignment="1">
      <alignment vertical="center" wrapText="1"/>
    </xf>
    <xf numFmtId="44" fontId="9" fillId="16" borderId="1" xfId="2" applyFont="1" applyFill="1" applyBorder="1" applyAlignment="1">
      <alignment vertical="center"/>
    </xf>
    <xf numFmtId="0" fontId="24" fillId="3" borderId="8" xfId="1" applyFont="1" applyFill="1" applyBorder="1" applyAlignment="1">
      <alignment horizontal="center" vertical="center" wrapText="1"/>
    </xf>
    <xf numFmtId="44" fontId="4" fillId="17" borderId="1" xfId="2" applyFont="1" applyFill="1" applyBorder="1" applyAlignment="1">
      <alignment vertical="center" wrapText="1"/>
    </xf>
    <xf numFmtId="44" fontId="4" fillId="17" borderId="5" xfId="2" applyFont="1" applyFill="1" applyBorder="1" applyAlignment="1">
      <alignment vertical="center" wrapText="1"/>
    </xf>
    <xf numFmtId="44" fontId="4" fillId="17" borderId="1" xfId="2" applyFont="1" applyFill="1" applyBorder="1" applyAlignment="1">
      <alignment horizontal="center" vertical="center"/>
    </xf>
    <xf numFmtId="44" fontId="3" fillId="17" borderId="1" xfId="2" applyFont="1" applyFill="1" applyBorder="1" applyAlignment="1">
      <alignment horizontal="center" vertical="center" wrapText="1"/>
    </xf>
    <xf numFmtId="44" fontId="4" fillId="14" borderId="1" xfId="2" applyFont="1" applyFill="1" applyBorder="1" applyAlignment="1">
      <alignment vertical="center"/>
    </xf>
    <xf numFmtId="44" fontId="4" fillId="17" borderId="1" xfId="2" applyFont="1" applyFill="1" applyBorder="1" applyAlignment="1">
      <alignment vertical="center"/>
    </xf>
    <xf numFmtId="44" fontId="25" fillId="15" borderId="14" xfId="2" applyFont="1" applyFill="1" applyBorder="1" applyAlignment="1">
      <alignment horizontal="center" vertical="center" wrapText="1"/>
    </xf>
    <xf numFmtId="44" fontId="25" fillId="15" borderId="25" xfId="2" applyFont="1" applyFill="1" applyBorder="1" applyAlignment="1">
      <alignment horizontal="center" vertical="center" wrapText="1"/>
    </xf>
    <xf numFmtId="44" fontId="11" fillId="0" borderId="6" xfId="2" applyFont="1" applyBorder="1" applyAlignment="1">
      <alignment horizontal="center" vertical="center" wrapText="1"/>
    </xf>
    <xf numFmtId="44" fontId="11" fillId="0" borderId="6" xfId="2" applyFont="1" applyBorder="1" applyAlignment="1">
      <alignment horizontal="center" vertical="center"/>
    </xf>
    <xf numFmtId="44" fontId="11" fillId="0" borderId="6" xfId="2" applyFont="1" applyBorder="1" applyAlignment="1">
      <alignment vertical="center" wrapText="1"/>
    </xf>
    <xf numFmtId="44" fontId="3" fillId="10" borderId="2" xfId="2" applyFont="1" applyFill="1" applyBorder="1" applyAlignment="1">
      <alignment horizontal="center" vertical="center" wrapText="1"/>
    </xf>
    <xf numFmtId="44" fontId="2" fillId="10" borderId="2" xfId="2" applyFont="1" applyFill="1" applyBorder="1" applyAlignment="1">
      <alignment horizontal="center" vertical="center" wrapText="1"/>
    </xf>
    <xf numFmtId="44" fontId="3" fillId="10" borderId="11" xfId="2" applyFont="1" applyFill="1" applyBorder="1" applyAlignment="1">
      <alignment horizontal="center" vertical="center" wrapText="1"/>
    </xf>
    <xf numFmtId="44" fontId="3" fillId="12" borderId="20" xfId="2" applyFont="1" applyFill="1" applyBorder="1" applyAlignment="1">
      <alignment horizontal="center" vertical="center" wrapText="1"/>
    </xf>
    <xf numFmtId="44" fontId="3" fillId="11" borderId="14" xfId="2" applyFont="1" applyFill="1" applyBorder="1" applyAlignment="1">
      <alignment horizontal="center" vertical="center" wrapText="1"/>
    </xf>
    <xf numFmtId="44" fontId="3" fillId="12" borderId="14" xfId="2" applyFont="1" applyFill="1" applyBorder="1" applyAlignment="1">
      <alignment horizontal="center" vertical="center" wrapText="1"/>
    </xf>
    <xf numFmtId="44" fontId="2" fillId="11" borderId="14" xfId="2" applyFont="1" applyFill="1" applyBorder="1" applyAlignment="1">
      <alignment horizontal="center" vertical="center" wrapText="1"/>
    </xf>
    <xf numFmtId="44" fontId="3" fillId="12" borderId="15" xfId="2" applyFont="1" applyFill="1" applyBorder="1" applyAlignment="1">
      <alignment horizontal="center" vertical="center" wrapText="1"/>
    </xf>
    <xf numFmtId="44" fontId="11" fillId="13" borderId="1" xfId="2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737825</xdr:colOff>
      <xdr:row>121</xdr:row>
      <xdr:rowOff>49680</xdr:rowOff>
    </xdr:from>
    <xdr:to>
      <xdr:col>19</xdr:col>
      <xdr:colOff>821750</xdr:colOff>
      <xdr:row>121</xdr:row>
      <xdr:rowOff>135405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71A46B5B-55FA-D673-756C-CA051EFFED88}"/>
                </a:ext>
              </a:extLst>
            </xdr14:cNvPr>
            <xdr14:cNvContentPartPr/>
          </xdr14:nvContentPartPr>
          <xdr14:nvPr macro=""/>
          <xdr14:xfrm>
            <a:off x="20764138" y="22941430"/>
            <a:ext cx="89640" cy="9144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71A46B5B-55FA-D673-756C-CA051EFFED8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0755138" y="22932790"/>
              <a:ext cx="107280" cy="109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336425</xdr:colOff>
      <xdr:row>121</xdr:row>
      <xdr:rowOff>151920</xdr:rowOff>
    </xdr:from>
    <xdr:to>
      <xdr:col>19</xdr:col>
      <xdr:colOff>359060</xdr:colOff>
      <xdr:row>121</xdr:row>
      <xdr:rowOff>202933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E61B849-4FA3-6AB2-F3E2-0E5B1BBAD012}"/>
                </a:ext>
              </a:extLst>
            </xdr14:cNvPr>
            <xdr14:cNvContentPartPr/>
          </xdr14:nvContentPartPr>
          <xdr14:nvPr macro=""/>
          <xdr14:xfrm>
            <a:off x="20362738" y="23043670"/>
            <a:ext cx="16920" cy="4752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DE61B849-4FA3-6AB2-F3E2-0E5B1BBAD01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0353738" y="23034670"/>
              <a:ext cx="34560" cy="65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10-30T17:20:54.1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248 253 9215 0 0,'0'0'707'0'0,"-1"-3"-404"0"0,-4-11 30 0 0,4 10 1276 0 0,-1 0-1209 0 0,-11-16 562 0 0,-29-34 0 0 0,39 51-887 0 0,-1-1-10 0 0,-18-19-25 0 0,1 1-96 0 0,-14-11-90 0 0,21 21 104 0 0,10 9-96 0 0,-1-1-22 0 0,-15-11 6 0 0,15 11-18 0 0,1 1-84 0 0,-13-8-37 0 0,13 9-10 0 0,-1-1-641 0 0,-12-6 624 0 0,13 7 16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10-30T17:21:01.01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44 132 3679 0 0,'0'-2'284'0'0,"2"-4"-172"0"0,-2 4 60 0 0,-1 1-102 0 0,0-1 0 0 0,0 0 0 0 0,0 1 0 0 0,0-1-1 0 0,0 0 1 0 0,0 0 0 0 0,0 0 0 0 0,0-3-1 0 0,-7-22 844 0 0,-21-49 0 0 0</inkml:trace>
</inkml:ink>
</file>

<file path=xl/persons/person.xml><?xml version="1.0" encoding="utf-8"?>
<personList xmlns="http://schemas.microsoft.com/office/spreadsheetml/2018/threadedcomments" xmlns:x="http://schemas.openxmlformats.org/spreadsheetml/2006/main">
  <person displayName="Dale Gray" id="{FBC1B8CE-902E-40DE-A904-5D4A9A4F3307}" userId="S::dgray@grayds.onmicrosoft.com::25d03cc9-a417-4e0d-ad0b-b1f6e05fbed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3-11-01T02:48:48.52" personId="{FBC1B8CE-902E-40DE-A904-5D4A9A4F3307}" id="{1B6411BE-9FC1-40DF-AAE6-8960F6F25CE7}">
    <text xml:space="preserve">Suggest reducing budget to closer fit funding
</text>
  </threadedComment>
  <threadedComment ref="T52" dT="2023-10-28T22:03:29.42" personId="{FBC1B8CE-902E-40DE-A904-5D4A9A4F3307}" id="{38A32AF9-5B38-4CCB-A293-F7830EE7AD65}">
    <text xml:space="preserve">Rebecca Wilks
</text>
  </threadedComment>
  <threadedComment ref="A113" dT="2023-10-29T14:29:59.89" personId="{FBC1B8CE-902E-40DE-A904-5D4A9A4F3307}" id="{439E50BD-5F5C-4136-8F77-8014CB4B2D8B}">
    <text>Need to confirm allocation</text>
  </threadedComment>
  <threadedComment ref="A120" dT="2023-10-29T14:29:43.73" personId="{FBC1B8CE-902E-40DE-A904-5D4A9A4F3307}" id="{E78FCF11-0EBD-4BA9-A05F-1E8709A0CF18}">
    <text>Need to confirm allocation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3"/>
  <sheetViews>
    <sheetView tabSelected="1" zoomScale="60" zoomScaleNormal="60" workbookViewId="0">
      <pane xSplit="1" ySplit="5" topLeftCell="B110" activePane="bottomRight" state="frozen"/>
      <selection pane="topRight" activeCell="B1" sqref="B1"/>
      <selection pane="bottomLeft" activeCell="A4" sqref="A4"/>
      <selection pane="bottomRight" activeCell="X11" sqref="X11"/>
    </sheetView>
  </sheetViews>
  <sheetFormatPr defaultColWidth="11.44140625" defaultRowHeight="15" x14ac:dyDescent="0.3"/>
  <cols>
    <col min="1" max="1" width="39.88671875" style="3" bestFit="1" customWidth="1"/>
    <col min="2" max="2" width="19.5546875" style="5" bestFit="1" customWidth="1"/>
    <col min="3" max="3" width="19.5546875" style="5" customWidth="1"/>
    <col min="4" max="4" width="20.33203125" style="5" customWidth="1"/>
    <col min="5" max="5" width="21.88671875" style="5" hidden="1" customWidth="1"/>
    <col min="6" max="6" width="20" style="5" hidden="1" customWidth="1"/>
    <col min="7" max="7" width="16" style="5" hidden="1" customWidth="1"/>
    <col min="8" max="8" width="22" style="5" bestFit="1" customWidth="1"/>
    <col min="9" max="9" width="19.5546875" style="5" bestFit="1" customWidth="1"/>
    <col min="10" max="10" width="23.5546875" style="5" hidden="1" customWidth="1"/>
    <col min="11" max="11" width="21.5546875" style="5" hidden="1" customWidth="1"/>
    <col min="12" max="12" width="21.44140625" style="5" customWidth="1"/>
    <col min="13" max="13" width="15" style="5" hidden="1" customWidth="1"/>
    <col min="14" max="14" width="16" style="5" hidden="1" customWidth="1"/>
    <col min="15" max="15" width="20.33203125" style="5" hidden="1" customWidth="1"/>
    <col min="16" max="16" width="20.33203125" style="5" customWidth="1"/>
    <col min="17" max="17" width="20.77734375" style="5" customWidth="1"/>
    <col min="18" max="18" width="18.6640625" style="5" hidden="1" customWidth="1"/>
    <col min="19" max="19" width="19.5546875" style="5" bestFit="1" customWidth="1"/>
    <col min="20" max="20" width="19.5546875" style="5" customWidth="1"/>
    <col min="21" max="22" width="21" style="5" bestFit="1" customWidth="1"/>
    <col min="23" max="23" width="18.6640625" style="5" hidden="1" customWidth="1"/>
    <col min="24" max="25" width="19.5546875" style="5" bestFit="1" customWidth="1"/>
    <col min="26" max="26" width="25.21875" style="5" customWidth="1"/>
    <col min="27" max="27" width="23.6640625" style="3" customWidth="1"/>
    <col min="28" max="16384" width="11.44140625" style="3"/>
  </cols>
  <sheetData>
    <row r="1" spans="1:26" ht="63" customHeight="1" thickBot="1" x14ac:dyDescent="0.35">
      <c r="A1" s="21" t="s">
        <v>109</v>
      </c>
      <c r="B1" s="72" t="s">
        <v>110</v>
      </c>
      <c r="C1" s="70" t="s">
        <v>114</v>
      </c>
      <c r="D1" s="70" t="s">
        <v>110</v>
      </c>
      <c r="E1" s="58"/>
      <c r="F1" s="58"/>
      <c r="G1" s="58"/>
      <c r="H1" s="70" t="s">
        <v>117</v>
      </c>
      <c r="I1" s="71" t="s">
        <v>131</v>
      </c>
      <c r="J1" s="102" t="s">
        <v>123</v>
      </c>
      <c r="K1" s="102"/>
      <c r="L1" s="102"/>
      <c r="M1" s="102"/>
      <c r="N1" s="102"/>
      <c r="O1" s="57"/>
      <c r="P1" s="70" t="s">
        <v>96</v>
      </c>
      <c r="Q1" s="70" t="s">
        <v>95</v>
      </c>
      <c r="R1" s="70" t="s">
        <v>95</v>
      </c>
      <c r="S1" s="71" t="s">
        <v>131</v>
      </c>
      <c r="T1" s="71" t="s">
        <v>131</v>
      </c>
      <c r="U1" s="71" t="s">
        <v>128</v>
      </c>
      <c r="V1" s="71" t="s">
        <v>131</v>
      </c>
      <c r="W1" s="60"/>
      <c r="X1" s="71" t="s">
        <v>131</v>
      </c>
      <c r="Y1" s="73" t="s">
        <v>131</v>
      </c>
      <c r="Z1" s="56"/>
    </row>
    <row r="2" spans="1:26" ht="79.2" customHeight="1" thickBot="1" x14ac:dyDescent="0.35">
      <c r="A2" s="38" t="s">
        <v>108</v>
      </c>
      <c r="B2" s="58" t="s">
        <v>140</v>
      </c>
      <c r="C2" s="91" t="s">
        <v>121</v>
      </c>
      <c r="D2" s="91" t="s">
        <v>122</v>
      </c>
      <c r="E2" s="91"/>
      <c r="F2" s="91"/>
      <c r="G2" s="91"/>
      <c r="H2" s="91" t="s">
        <v>159</v>
      </c>
      <c r="I2" s="91" t="s">
        <v>119</v>
      </c>
      <c r="J2" s="92"/>
      <c r="K2" s="92"/>
      <c r="L2" s="91" t="s">
        <v>149</v>
      </c>
      <c r="M2" s="92"/>
      <c r="N2" s="92"/>
      <c r="O2" s="93"/>
      <c r="P2" s="91" t="s">
        <v>160</v>
      </c>
      <c r="Q2" s="91" t="s">
        <v>124</v>
      </c>
      <c r="R2" s="91"/>
      <c r="S2" s="91" t="s">
        <v>158</v>
      </c>
      <c r="T2" s="91" t="s">
        <v>127</v>
      </c>
      <c r="U2" s="91" t="s">
        <v>129</v>
      </c>
      <c r="V2" s="91" t="s">
        <v>132</v>
      </c>
      <c r="W2" s="92"/>
      <c r="X2" s="91" t="s">
        <v>157</v>
      </c>
      <c r="Y2" s="91" t="s">
        <v>135</v>
      </c>
      <c r="Z2" s="59"/>
    </row>
    <row r="3" spans="1:26" ht="21.6" thickBot="1" x14ac:dyDescent="0.35">
      <c r="A3" s="82" t="s">
        <v>98</v>
      </c>
      <c r="B3" s="90" t="s">
        <v>156</v>
      </c>
      <c r="C3" s="97" t="s">
        <v>155</v>
      </c>
      <c r="D3" s="98"/>
      <c r="E3" s="98"/>
      <c r="F3" s="98"/>
      <c r="G3" s="98"/>
      <c r="H3" s="89" t="s">
        <v>156</v>
      </c>
      <c r="I3" s="99" t="s">
        <v>155</v>
      </c>
      <c r="J3" s="98"/>
      <c r="K3" s="98"/>
      <c r="L3" s="99" t="s">
        <v>155</v>
      </c>
      <c r="M3" s="100"/>
      <c r="N3" s="98"/>
      <c r="O3" s="98"/>
      <c r="P3" s="98"/>
      <c r="Q3" s="98"/>
      <c r="R3" s="98"/>
      <c r="S3" s="77" t="s">
        <v>155</v>
      </c>
      <c r="T3" s="99" t="s">
        <v>155</v>
      </c>
      <c r="U3" s="98"/>
      <c r="V3" s="98"/>
      <c r="W3" s="98"/>
      <c r="X3" s="89" t="s">
        <v>156</v>
      </c>
      <c r="Y3" s="101" t="s">
        <v>155</v>
      </c>
      <c r="Z3" s="32" t="s">
        <v>0</v>
      </c>
    </row>
    <row r="4" spans="1:26" ht="98.4" customHeight="1" x14ac:dyDescent="0.3">
      <c r="A4" s="38" t="s">
        <v>99</v>
      </c>
      <c r="B4" s="50" t="s">
        <v>112</v>
      </c>
      <c r="C4" s="94" t="s">
        <v>113</v>
      </c>
      <c r="D4" s="94" t="s">
        <v>115</v>
      </c>
      <c r="E4" s="94"/>
      <c r="F4" s="94"/>
      <c r="G4" s="94"/>
      <c r="H4" s="94" t="s">
        <v>116</v>
      </c>
      <c r="I4" s="94" t="s">
        <v>118</v>
      </c>
      <c r="J4" s="94"/>
      <c r="K4" s="94"/>
      <c r="L4" s="94" t="s">
        <v>120</v>
      </c>
      <c r="M4" s="95"/>
      <c r="N4" s="94"/>
      <c r="O4" s="94"/>
      <c r="P4" s="94" t="s">
        <v>138</v>
      </c>
      <c r="Q4" s="94" t="s">
        <v>125</v>
      </c>
      <c r="R4" s="94"/>
      <c r="S4" s="94" t="s">
        <v>126</v>
      </c>
      <c r="T4" s="94" t="s">
        <v>153</v>
      </c>
      <c r="U4" s="94" t="s">
        <v>130</v>
      </c>
      <c r="V4" s="94" t="s">
        <v>133</v>
      </c>
      <c r="W4" s="94"/>
      <c r="X4" s="96" t="s">
        <v>134</v>
      </c>
      <c r="Y4" s="96" t="s">
        <v>136</v>
      </c>
      <c r="Z4" s="32"/>
    </row>
    <row r="5" spans="1:26" ht="17.399999999999999" customHeight="1" x14ac:dyDescent="0.3">
      <c r="A5" s="38" t="s">
        <v>28</v>
      </c>
      <c r="B5" s="51">
        <v>49546</v>
      </c>
      <c r="C5" s="52">
        <v>47000</v>
      </c>
      <c r="D5" s="86">
        <v>88485</v>
      </c>
      <c r="E5" s="52"/>
      <c r="F5" s="52"/>
      <c r="G5" s="52"/>
      <c r="H5" s="52">
        <v>40986</v>
      </c>
      <c r="I5" s="52">
        <v>60000</v>
      </c>
      <c r="J5" s="52"/>
      <c r="K5" s="52"/>
      <c r="L5" s="52">
        <v>17440</v>
      </c>
      <c r="M5" s="51"/>
      <c r="N5" s="52"/>
      <c r="O5" s="52"/>
      <c r="P5" s="52">
        <v>50000</v>
      </c>
      <c r="Q5" s="52">
        <v>400000</v>
      </c>
      <c r="R5" s="52"/>
      <c r="S5" s="52">
        <v>56555</v>
      </c>
      <c r="T5" s="52">
        <v>40000</v>
      </c>
      <c r="U5" s="52">
        <v>50000</v>
      </c>
      <c r="V5" s="52">
        <v>69811</v>
      </c>
      <c r="W5" s="52"/>
      <c r="X5" s="53">
        <v>60000</v>
      </c>
      <c r="Y5" s="53">
        <v>42300</v>
      </c>
      <c r="Z5" s="32">
        <f>SUM(B5:Y5)</f>
        <v>1072123</v>
      </c>
    </row>
    <row r="6" spans="1:26" ht="15.6" x14ac:dyDescent="0.3">
      <c r="A6" s="3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5"/>
      <c r="Z6" s="33"/>
    </row>
    <row r="7" spans="1:26" x14ac:dyDescent="0.3">
      <c r="A7" s="40" t="s">
        <v>82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6"/>
      <c r="Y7" s="26"/>
      <c r="Z7" s="34">
        <f>SUM(B7:S7)</f>
        <v>0</v>
      </c>
    </row>
    <row r="8" spans="1:26" x14ac:dyDescent="0.3">
      <c r="A8" s="40" t="s">
        <v>60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6"/>
      <c r="Y8" s="26"/>
      <c r="Z8" s="34">
        <f>SUM(B8:S8)</f>
        <v>0</v>
      </c>
    </row>
    <row r="9" spans="1:26" x14ac:dyDescent="0.3">
      <c r="A9" s="40" t="s">
        <v>73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6"/>
      <c r="Y9" s="26"/>
      <c r="Z9" s="34">
        <f>SUM(B9:S9)</f>
        <v>0</v>
      </c>
    </row>
    <row r="10" spans="1:26" x14ac:dyDescent="0.3">
      <c r="A10" s="40" t="s">
        <v>67</v>
      </c>
      <c r="B10" s="4"/>
      <c r="C10" s="4"/>
      <c r="D10" s="4"/>
      <c r="E10" s="4"/>
      <c r="F10" s="15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6"/>
      <c r="Y10" s="26"/>
      <c r="Z10" s="34"/>
    </row>
    <row r="11" spans="1:26" x14ac:dyDescent="0.3">
      <c r="A11" s="40" t="s">
        <v>146</v>
      </c>
      <c r="B11" s="4"/>
      <c r="C11" s="4"/>
      <c r="D11" s="4"/>
      <c r="E11" s="4"/>
      <c r="F11" s="15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6">
        <v>500</v>
      </c>
      <c r="Y11" s="26"/>
      <c r="Z11" s="34"/>
    </row>
    <row r="12" spans="1:26" x14ac:dyDescent="0.3">
      <c r="A12" s="40" t="s">
        <v>74</v>
      </c>
      <c r="B12" s="4"/>
      <c r="C12" s="4"/>
      <c r="D12" s="4"/>
      <c r="E12" s="4"/>
      <c r="F12" s="15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6"/>
      <c r="Y12" s="26"/>
      <c r="Z12" s="34"/>
    </row>
    <row r="13" spans="1:26" x14ac:dyDescent="0.3">
      <c r="A13" s="40" t="s">
        <v>53</v>
      </c>
      <c r="B13" s="4"/>
      <c r="C13" s="4"/>
      <c r="D13" s="13"/>
      <c r="E13" s="4"/>
      <c r="F13" s="15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4"/>
      <c r="R13" s="4"/>
      <c r="S13" s="4"/>
      <c r="T13" s="4"/>
      <c r="U13" s="4"/>
      <c r="V13" s="4"/>
      <c r="W13" s="4"/>
      <c r="X13" s="26"/>
      <c r="Y13" s="26"/>
      <c r="Z13" s="34">
        <f>SUM(B13:S13)</f>
        <v>0</v>
      </c>
    </row>
    <row r="14" spans="1:26" x14ac:dyDescent="0.3">
      <c r="A14" s="40" t="s">
        <v>72</v>
      </c>
      <c r="B14" s="4"/>
      <c r="C14" s="4"/>
      <c r="D14" s="13"/>
      <c r="E14" s="4"/>
      <c r="F14" s="15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4"/>
      <c r="R14" s="4"/>
      <c r="S14" s="4"/>
      <c r="T14" s="4"/>
      <c r="U14" s="4"/>
      <c r="V14" s="4"/>
      <c r="W14" s="4"/>
      <c r="X14" s="26"/>
      <c r="Y14" s="26"/>
      <c r="Z14" s="34"/>
    </row>
    <row r="15" spans="1:26" x14ac:dyDescent="0.3">
      <c r="A15" s="40" t="s">
        <v>83</v>
      </c>
      <c r="B15" s="4"/>
      <c r="C15" s="4"/>
      <c r="D15" s="13"/>
      <c r="E15" s="4"/>
      <c r="F15" s="15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4"/>
      <c r="R15" s="4"/>
      <c r="S15" s="4"/>
      <c r="T15" s="4"/>
      <c r="U15" s="4"/>
      <c r="V15" s="4"/>
      <c r="W15" s="4"/>
      <c r="X15" s="26"/>
      <c r="Y15" s="26"/>
      <c r="Z15" s="34"/>
    </row>
    <row r="16" spans="1:26" x14ac:dyDescent="0.3">
      <c r="A16" s="40" t="s">
        <v>36</v>
      </c>
      <c r="B16" s="4"/>
      <c r="C16" s="4"/>
      <c r="D16" s="13"/>
      <c r="E16" s="4"/>
      <c r="F16" s="15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4"/>
      <c r="R16" s="4"/>
      <c r="S16" s="4"/>
      <c r="T16" s="4"/>
      <c r="U16" s="4"/>
      <c r="V16" s="4"/>
      <c r="W16" s="4"/>
      <c r="X16" s="26"/>
      <c r="Y16" s="26"/>
      <c r="Z16" s="34">
        <f>SUM(B16:S16)</f>
        <v>0</v>
      </c>
    </row>
    <row r="17" spans="1:26" x14ac:dyDescent="0.3">
      <c r="A17" s="40" t="s">
        <v>144</v>
      </c>
      <c r="B17" s="4"/>
      <c r="C17" s="4"/>
      <c r="D17" s="13">
        <v>8800</v>
      </c>
      <c r="E17" s="4"/>
      <c r="F17" s="15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4"/>
      <c r="R17" s="4"/>
      <c r="S17" s="4"/>
      <c r="T17" s="4"/>
      <c r="U17" s="4"/>
      <c r="V17" s="4"/>
      <c r="W17" s="4"/>
      <c r="X17" s="26"/>
      <c r="Y17" s="26"/>
      <c r="Z17" s="34"/>
    </row>
    <row r="18" spans="1:26" x14ac:dyDescent="0.3">
      <c r="A18" s="40" t="s">
        <v>19</v>
      </c>
      <c r="B18" s="4"/>
      <c r="C18" s="4"/>
      <c r="D18" s="13"/>
      <c r="E18" s="4"/>
      <c r="F18" s="15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4"/>
      <c r="R18" s="4"/>
      <c r="S18" s="4"/>
      <c r="T18" s="4"/>
      <c r="U18" s="4"/>
      <c r="V18" s="4"/>
      <c r="W18" s="4"/>
      <c r="X18" s="26"/>
      <c r="Y18" s="26"/>
      <c r="Z18" s="34">
        <f>SUM(B18:S18)</f>
        <v>0</v>
      </c>
    </row>
    <row r="19" spans="1:26" x14ac:dyDescent="0.3">
      <c r="A19" s="40" t="s">
        <v>43</v>
      </c>
      <c r="B19" s="4"/>
      <c r="C19" s="4"/>
      <c r="D19" s="13"/>
      <c r="E19" s="4"/>
      <c r="F19" s="15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4"/>
      <c r="R19" s="4"/>
      <c r="S19" s="4"/>
      <c r="T19" s="4"/>
      <c r="U19" s="4"/>
      <c r="V19" s="4"/>
      <c r="W19" s="4"/>
      <c r="X19" s="26"/>
      <c r="Y19" s="26"/>
      <c r="Z19" s="34">
        <f>SUM(B19:S19)</f>
        <v>0</v>
      </c>
    </row>
    <row r="20" spans="1:26" x14ac:dyDescent="0.3">
      <c r="A20" s="40" t="s">
        <v>44</v>
      </c>
      <c r="B20" s="4"/>
      <c r="C20" s="4"/>
      <c r="D20" s="13"/>
      <c r="E20" s="4"/>
      <c r="F20" s="15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4"/>
      <c r="R20" s="4"/>
      <c r="S20" s="4"/>
      <c r="T20" s="4"/>
      <c r="U20" s="4"/>
      <c r="V20" s="4"/>
      <c r="W20" s="4"/>
      <c r="X20" s="26"/>
      <c r="Y20" s="26"/>
      <c r="Z20" s="34">
        <f>SUM(B20:S20)</f>
        <v>0</v>
      </c>
    </row>
    <row r="21" spans="1:26" x14ac:dyDescent="0.3">
      <c r="A21" s="40" t="s">
        <v>38</v>
      </c>
      <c r="B21" s="4"/>
      <c r="C21" s="4"/>
      <c r="D21" s="13"/>
      <c r="E21" s="4"/>
      <c r="F21" s="15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4"/>
      <c r="R21" s="4"/>
      <c r="S21" s="4"/>
      <c r="T21" s="4"/>
      <c r="U21" s="4"/>
      <c r="V21" s="4"/>
      <c r="W21" s="4"/>
      <c r="X21" s="26"/>
      <c r="Y21" s="26"/>
      <c r="Z21" s="34">
        <f>SUM(B21:S21)</f>
        <v>0</v>
      </c>
    </row>
    <row r="22" spans="1:26" x14ac:dyDescent="0.3">
      <c r="A22" s="40" t="s">
        <v>37</v>
      </c>
      <c r="B22" s="4"/>
      <c r="C22" s="4"/>
      <c r="D22" s="13">
        <v>1000</v>
      </c>
      <c r="E22" s="4"/>
      <c r="F22" s="15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4"/>
      <c r="R22" s="4"/>
      <c r="S22" s="4"/>
      <c r="T22" s="4"/>
      <c r="U22" s="4"/>
      <c r="V22" s="4"/>
      <c r="W22" s="4"/>
      <c r="X22" s="26"/>
      <c r="Y22" s="26"/>
      <c r="Z22" s="34">
        <f>SUM(B22:S22)</f>
        <v>1000</v>
      </c>
    </row>
    <row r="23" spans="1:26" x14ac:dyDescent="0.3">
      <c r="A23" s="40" t="s">
        <v>94</v>
      </c>
      <c r="B23" s="4"/>
      <c r="C23" s="4"/>
      <c r="D23" s="13"/>
      <c r="E23" s="4"/>
      <c r="F23" s="15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4"/>
      <c r="R23" s="4"/>
      <c r="S23" s="4"/>
      <c r="T23" s="4"/>
      <c r="U23" s="4"/>
      <c r="V23" s="4"/>
      <c r="W23" s="4"/>
      <c r="X23" s="26"/>
      <c r="Y23" s="26"/>
      <c r="Z23" s="34"/>
    </row>
    <row r="24" spans="1:26" x14ac:dyDescent="0.3">
      <c r="A24" s="40" t="s">
        <v>10</v>
      </c>
      <c r="B24" s="4"/>
      <c r="C24" s="4"/>
      <c r="D24" s="13"/>
      <c r="E24" s="4"/>
      <c r="F24" s="15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4"/>
      <c r="R24" s="4"/>
      <c r="S24" s="4"/>
      <c r="T24" s="4"/>
      <c r="U24" s="4"/>
      <c r="V24" s="4"/>
      <c r="W24" s="4"/>
      <c r="X24" s="26"/>
      <c r="Y24" s="26"/>
      <c r="Z24" s="34">
        <f>SUM(B24:S24)</f>
        <v>0</v>
      </c>
    </row>
    <row r="25" spans="1:26" x14ac:dyDescent="0.3">
      <c r="A25" s="40" t="s">
        <v>76</v>
      </c>
      <c r="B25" s="4"/>
      <c r="C25" s="4"/>
      <c r="D25" s="13"/>
      <c r="E25" s="15"/>
      <c r="F25" s="15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4"/>
      <c r="R25" s="4"/>
      <c r="S25" s="4"/>
      <c r="T25" s="4"/>
      <c r="U25" s="4"/>
      <c r="V25" s="4"/>
      <c r="W25" s="4"/>
      <c r="X25" s="26"/>
      <c r="Y25" s="26"/>
      <c r="Z25" s="34"/>
    </row>
    <row r="26" spans="1:26" x14ac:dyDescent="0.3">
      <c r="A26" s="40" t="s">
        <v>145</v>
      </c>
      <c r="B26" s="4"/>
      <c r="C26" s="4">
        <v>5500</v>
      </c>
      <c r="D26" s="13"/>
      <c r="E26" s="15"/>
      <c r="F26" s="15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4"/>
      <c r="R26" s="4"/>
      <c r="S26" s="4"/>
      <c r="T26" s="4"/>
      <c r="U26" s="4"/>
      <c r="V26" s="4"/>
      <c r="W26" s="4"/>
      <c r="X26" s="26"/>
      <c r="Y26" s="26"/>
      <c r="Z26" s="34"/>
    </row>
    <row r="27" spans="1:26" x14ac:dyDescent="0.3">
      <c r="A27" s="40" t="s">
        <v>119</v>
      </c>
      <c r="B27" s="4"/>
      <c r="C27" s="4"/>
      <c r="D27" s="13"/>
      <c r="E27" s="15"/>
      <c r="F27" s="15"/>
      <c r="G27" s="10"/>
      <c r="H27" s="11"/>
      <c r="I27" s="11">
        <v>10000</v>
      </c>
      <c r="J27" s="11"/>
      <c r="K27" s="11"/>
      <c r="L27" s="11"/>
      <c r="M27" s="11"/>
      <c r="N27" s="11"/>
      <c r="O27" s="11"/>
      <c r="P27" s="11"/>
      <c r="Q27" s="4"/>
      <c r="R27" s="4"/>
      <c r="S27" s="4"/>
      <c r="T27" s="4"/>
      <c r="U27" s="4"/>
      <c r="V27" s="4"/>
      <c r="W27" s="4"/>
      <c r="X27" s="26"/>
      <c r="Y27" s="26"/>
      <c r="Z27" s="34"/>
    </row>
    <row r="28" spans="1:26" x14ac:dyDescent="0.3">
      <c r="A28" s="40" t="s">
        <v>79</v>
      </c>
      <c r="B28" s="4"/>
      <c r="C28" s="4"/>
      <c r="D28" s="13"/>
      <c r="E28" s="15"/>
      <c r="F28" s="15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4"/>
      <c r="R28" s="4"/>
      <c r="S28" s="4"/>
      <c r="T28" s="4"/>
      <c r="U28" s="4"/>
      <c r="V28" s="4"/>
      <c r="W28" s="4"/>
      <c r="X28" s="26"/>
      <c r="Y28" s="26"/>
      <c r="Z28" s="34"/>
    </row>
    <row r="29" spans="1:26" x14ac:dyDescent="0.3">
      <c r="A29" s="40" t="s">
        <v>75</v>
      </c>
      <c r="B29" s="4"/>
      <c r="C29" s="4"/>
      <c r="D29" s="13"/>
      <c r="E29" s="15"/>
      <c r="F29" s="15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4"/>
      <c r="R29" s="4"/>
      <c r="S29" s="4"/>
      <c r="T29" s="4"/>
      <c r="U29" s="4"/>
      <c r="V29" s="4"/>
      <c r="W29" s="4"/>
      <c r="X29" s="26"/>
      <c r="Y29" s="26"/>
      <c r="Z29" s="34"/>
    </row>
    <row r="30" spans="1:26" x14ac:dyDescent="0.3">
      <c r="A30" s="40" t="s">
        <v>139</v>
      </c>
      <c r="B30" s="4">
        <v>1000</v>
      </c>
      <c r="C30" s="4">
        <v>500</v>
      </c>
      <c r="D30" s="13"/>
      <c r="E30" s="15"/>
      <c r="F30" s="15"/>
      <c r="G30" s="10"/>
      <c r="H30" s="11"/>
      <c r="I30" s="11"/>
      <c r="J30" s="11"/>
      <c r="K30" s="11"/>
      <c r="L30" s="11">
        <v>500</v>
      </c>
      <c r="M30" s="11"/>
      <c r="N30" s="11"/>
      <c r="O30" s="11"/>
      <c r="P30" s="11">
        <v>500</v>
      </c>
      <c r="Q30" s="4"/>
      <c r="R30" s="4"/>
      <c r="S30" s="4"/>
      <c r="T30" s="4"/>
      <c r="U30" s="4"/>
      <c r="V30" s="4"/>
      <c r="W30" s="4"/>
      <c r="X30" s="26"/>
      <c r="Y30" s="26"/>
      <c r="Z30" s="34"/>
    </row>
    <row r="31" spans="1:26" x14ac:dyDescent="0.3">
      <c r="A31" s="40" t="s">
        <v>48</v>
      </c>
      <c r="B31" s="4"/>
      <c r="C31" s="4"/>
      <c r="D31" s="13"/>
      <c r="E31" s="15"/>
      <c r="F31" s="15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4"/>
      <c r="R31" s="4"/>
      <c r="S31" s="4"/>
      <c r="T31" s="4"/>
      <c r="U31" s="4"/>
      <c r="V31" s="4"/>
      <c r="W31" s="4"/>
      <c r="X31" s="26"/>
      <c r="Y31" s="26"/>
      <c r="Z31" s="34">
        <f>SUM(B31:S31)</f>
        <v>0</v>
      </c>
    </row>
    <row r="32" spans="1:26" x14ac:dyDescent="0.3">
      <c r="A32" s="40" t="s">
        <v>103</v>
      </c>
      <c r="B32" s="4"/>
      <c r="C32" s="15"/>
      <c r="D32" s="13"/>
      <c r="E32" s="15"/>
      <c r="F32" s="15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4"/>
      <c r="R32" s="4"/>
      <c r="S32" s="4"/>
      <c r="T32" s="4"/>
      <c r="U32" s="4"/>
      <c r="V32" s="4"/>
      <c r="W32" s="4"/>
      <c r="X32" s="26"/>
      <c r="Y32" s="26"/>
      <c r="Z32" s="34"/>
    </row>
    <row r="33" spans="1:26" x14ac:dyDescent="0.3">
      <c r="A33" s="40" t="s">
        <v>88</v>
      </c>
      <c r="B33" s="4"/>
      <c r="C33" s="15"/>
      <c r="D33" s="13"/>
      <c r="E33" s="15"/>
      <c r="F33" s="15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4"/>
      <c r="R33" s="4"/>
      <c r="S33" s="4"/>
      <c r="T33" s="4"/>
      <c r="U33" s="4"/>
      <c r="V33" s="4"/>
      <c r="W33" s="4"/>
      <c r="X33" s="26"/>
      <c r="Y33" s="26"/>
      <c r="Z33" s="34"/>
    </row>
    <row r="34" spans="1:26" x14ac:dyDescent="0.3">
      <c r="A34" s="40" t="s">
        <v>93</v>
      </c>
      <c r="B34" s="4"/>
      <c r="C34" s="15"/>
      <c r="D34" s="13"/>
      <c r="E34" s="15"/>
      <c r="F34" s="15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4"/>
      <c r="R34" s="4"/>
      <c r="S34" s="4"/>
      <c r="T34" s="4"/>
      <c r="U34" s="4"/>
      <c r="V34" s="4"/>
      <c r="W34" s="4"/>
      <c r="X34" s="26"/>
      <c r="Y34" s="26"/>
      <c r="Z34" s="34"/>
    </row>
    <row r="35" spans="1:26" x14ac:dyDescent="0.3">
      <c r="A35" s="40" t="s">
        <v>49</v>
      </c>
      <c r="B35" s="4"/>
      <c r="C35" s="10"/>
      <c r="D35" s="4"/>
      <c r="E35" s="15"/>
      <c r="F35" s="15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4"/>
      <c r="S35" s="11"/>
      <c r="T35" s="11"/>
      <c r="U35" s="11"/>
      <c r="V35" s="11"/>
      <c r="W35" s="11"/>
      <c r="X35" s="27"/>
      <c r="Y35" s="27"/>
      <c r="Z35" s="34">
        <f>SUM(B35:S35)</f>
        <v>0</v>
      </c>
    </row>
    <row r="36" spans="1:26" x14ac:dyDescent="0.3">
      <c r="A36" s="40" t="s">
        <v>66</v>
      </c>
      <c r="B36" s="4"/>
      <c r="C36" s="10"/>
      <c r="D36" s="4"/>
      <c r="E36" s="15"/>
      <c r="F36" s="15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4"/>
      <c r="S36" s="11"/>
      <c r="T36" s="11"/>
      <c r="U36" s="11"/>
      <c r="V36" s="11"/>
      <c r="W36" s="11"/>
      <c r="X36" s="27"/>
      <c r="Y36" s="27"/>
      <c r="Z36" s="34"/>
    </row>
    <row r="37" spans="1:26" x14ac:dyDescent="0.3">
      <c r="A37" s="40" t="s">
        <v>52</v>
      </c>
      <c r="B37" s="4"/>
      <c r="C37" s="10"/>
      <c r="D37" s="4"/>
      <c r="E37" s="15"/>
      <c r="F37" s="15"/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4"/>
      <c r="S37" s="11"/>
      <c r="T37" s="11"/>
      <c r="U37" s="11"/>
      <c r="V37" s="11"/>
      <c r="W37" s="11"/>
      <c r="X37" s="27"/>
      <c r="Y37" s="27"/>
      <c r="Z37" s="34">
        <f>SUM(B37:S37)</f>
        <v>0</v>
      </c>
    </row>
    <row r="38" spans="1:26" x14ac:dyDescent="0.3">
      <c r="A38" s="40" t="s">
        <v>17</v>
      </c>
      <c r="B38" s="4"/>
      <c r="C38" s="4"/>
      <c r="D38" s="13"/>
      <c r="E38" s="15"/>
      <c r="F38" s="15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4"/>
      <c r="R38" s="4"/>
      <c r="S38" s="4"/>
      <c r="T38" s="4"/>
      <c r="U38" s="4"/>
      <c r="V38" s="4"/>
      <c r="W38" s="4"/>
      <c r="X38" s="26"/>
      <c r="Y38" s="26"/>
      <c r="Z38" s="34">
        <f>SUM(B38:S38)</f>
        <v>0</v>
      </c>
    </row>
    <row r="39" spans="1:26" x14ac:dyDescent="0.3">
      <c r="A39" s="40" t="s">
        <v>11</v>
      </c>
      <c r="B39" s="4"/>
      <c r="C39" s="4"/>
      <c r="D39" s="4"/>
      <c r="E39" s="15"/>
      <c r="F39" s="15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4"/>
      <c r="R39" s="4"/>
      <c r="S39" s="4"/>
      <c r="T39" s="4"/>
      <c r="U39" s="4"/>
      <c r="V39" s="4"/>
      <c r="W39" s="4"/>
      <c r="X39" s="26"/>
      <c r="Y39" s="26"/>
      <c r="Z39" s="34">
        <f>SUM(B39:S39)</f>
        <v>0</v>
      </c>
    </row>
    <row r="40" spans="1:26" x14ac:dyDescent="0.3">
      <c r="A40" s="40" t="s">
        <v>86</v>
      </c>
      <c r="B40" s="4"/>
      <c r="C40" s="4"/>
      <c r="D40" s="4"/>
      <c r="E40" s="15"/>
      <c r="F40" s="15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4"/>
      <c r="R40" s="4"/>
      <c r="S40" s="4"/>
      <c r="T40" s="4"/>
      <c r="U40" s="4"/>
      <c r="V40" s="4"/>
      <c r="W40" s="4"/>
      <c r="X40" s="26"/>
      <c r="Y40" s="26"/>
      <c r="Z40" s="34"/>
    </row>
    <row r="41" spans="1:26" x14ac:dyDescent="0.3">
      <c r="A41" s="40" t="s">
        <v>39</v>
      </c>
      <c r="B41" s="4"/>
      <c r="C41" s="4"/>
      <c r="D41" s="4"/>
      <c r="E41" s="15"/>
      <c r="F41" s="15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4"/>
      <c r="R41" s="4"/>
      <c r="S41" s="4"/>
      <c r="T41" s="4"/>
      <c r="U41" s="4"/>
      <c r="V41" s="4"/>
      <c r="W41" s="4"/>
      <c r="X41" s="26"/>
      <c r="Y41" s="26"/>
      <c r="Z41" s="34">
        <f>SUM(B41:S41)</f>
        <v>0</v>
      </c>
    </row>
    <row r="42" spans="1:26" x14ac:dyDescent="0.3">
      <c r="A42" s="40" t="s">
        <v>54</v>
      </c>
      <c r="B42" s="4"/>
      <c r="C42" s="4"/>
      <c r="D42" s="4"/>
      <c r="E42" s="15"/>
      <c r="F42" s="15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4"/>
      <c r="R42" s="4"/>
      <c r="S42" s="4"/>
      <c r="T42" s="4"/>
      <c r="U42" s="4"/>
      <c r="V42" s="4"/>
      <c r="W42" s="4"/>
      <c r="X42" s="26"/>
      <c r="Y42" s="26"/>
      <c r="Z42" s="34">
        <f>SUM(B42:S42)</f>
        <v>0</v>
      </c>
    </row>
    <row r="43" spans="1:26" x14ac:dyDescent="0.3">
      <c r="A43" s="40" t="s">
        <v>55</v>
      </c>
      <c r="B43" s="4"/>
      <c r="C43" s="4"/>
      <c r="D43" s="4"/>
      <c r="E43" s="15"/>
      <c r="F43" s="15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4"/>
      <c r="R43" s="4"/>
      <c r="S43" s="4"/>
      <c r="T43" s="4"/>
      <c r="U43" s="4"/>
      <c r="V43" s="4"/>
      <c r="W43" s="4"/>
      <c r="X43" s="26"/>
      <c r="Y43" s="26"/>
      <c r="Z43" s="34">
        <f>SUM(B43:S43)</f>
        <v>0</v>
      </c>
    </row>
    <row r="44" spans="1:26" x14ac:dyDescent="0.3">
      <c r="A44" s="40" t="s">
        <v>13</v>
      </c>
      <c r="B44" s="4"/>
      <c r="C44" s="4"/>
      <c r="D44" s="4"/>
      <c r="E44" s="15"/>
      <c r="F44" s="15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4"/>
      <c r="R44" s="4"/>
      <c r="S44" s="4"/>
      <c r="T44" s="4"/>
      <c r="U44" s="4"/>
      <c r="V44" s="4"/>
      <c r="W44" s="4"/>
      <c r="X44" s="26"/>
      <c r="Y44" s="26"/>
      <c r="Z44" s="34">
        <f>SUM(B44:S44)</f>
        <v>0</v>
      </c>
    </row>
    <row r="45" spans="1:26" x14ac:dyDescent="0.3">
      <c r="A45" s="40" t="s">
        <v>87</v>
      </c>
      <c r="B45" s="4"/>
      <c r="C45" s="4"/>
      <c r="D45" s="4"/>
      <c r="E45" s="15"/>
      <c r="F45" s="15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4"/>
      <c r="R45" s="4"/>
      <c r="S45" s="4"/>
      <c r="T45" s="4"/>
      <c r="U45" s="4"/>
      <c r="V45" s="4"/>
      <c r="W45" s="4"/>
      <c r="X45" s="26"/>
      <c r="Y45" s="26"/>
      <c r="Z45" s="34"/>
    </row>
    <row r="46" spans="1:26" x14ac:dyDescent="0.3">
      <c r="A46" s="40" t="s">
        <v>97</v>
      </c>
      <c r="B46" s="4"/>
      <c r="C46" s="4"/>
      <c r="D46" s="4"/>
      <c r="E46" s="15"/>
      <c r="F46" s="15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4"/>
      <c r="R46" s="4"/>
      <c r="S46" s="4"/>
      <c r="T46" s="4"/>
      <c r="U46" s="4"/>
      <c r="V46" s="4"/>
      <c r="W46" s="4"/>
      <c r="X46" s="26"/>
      <c r="Y46" s="26"/>
      <c r="Z46" s="34"/>
    </row>
    <row r="47" spans="1:26" x14ac:dyDescent="0.3">
      <c r="A47" s="40" t="s">
        <v>15</v>
      </c>
      <c r="B47" s="4"/>
      <c r="C47" s="4"/>
      <c r="D47" s="4"/>
      <c r="E47" s="15"/>
      <c r="F47" s="15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4"/>
      <c r="R47" s="4"/>
      <c r="S47" s="4"/>
      <c r="T47" s="4"/>
      <c r="U47" s="4"/>
      <c r="V47" s="4"/>
      <c r="W47" s="4"/>
      <c r="X47" s="26"/>
      <c r="Y47" s="26"/>
      <c r="Z47" s="34">
        <f>SUM(B47:S47)</f>
        <v>0</v>
      </c>
    </row>
    <row r="48" spans="1:26" x14ac:dyDescent="0.3">
      <c r="A48" s="40" t="s">
        <v>142</v>
      </c>
      <c r="B48" s="4"/>
      <c r="C48" s="4"/>
      <c r="D48" s="4"/>
      <c r="E48" s="15"/>
      <c r="F48" s="15"/>
      <c r="G48" s="10"/>
      <c r="H48" s="11"/>
      <c r="I48" s="11">
        <v>250</v>
      </c>
      <c r="J48" s="11"/>
      <c r="K48" s="11"/>
      <c r="L48" s="11"/>
      <c r="M48" s="11"/>
      <c r="N48" s="11"/>
      <c r="O48" s="11"/>
      <c r="P48" s="11">
        <v>250</v>
      </c>
      <c r="Q48" s="4"/>
      <c r="R48" s="4"/>
      <c r="S48" s="4"/>
      <c r="T48" s="4"/>
      <c r="U48" s="4"/>
      <c r="V48" s="4">
        <v>250</v>
      </c>
      <c r="W48" s="4"/>
      <c r="X48" s="26">
        <v>30000</v>
      </c>
      <c r="Y48" s="26"/>
      <c r="Z48" s="34"/>
    </row>
    <row r="49" spans="1:26" x14ac:dyDescent="0.3">
      <c r="A49" s="40" t="s">
        <v>147</v>
      </c>
      <c r="B49" s="4"/>
      <c r="C49" s="4"/>
      <c r="D49" s="4"/>
      <c r="E49" s="15"/>
      <c r="F49" s="15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4"/>
      <c r="R49" s="4"/>
      <c r="S49" s="4"/>
      <c r="T49" s="4"/>
      <c r="U49" s="4"/>
      <c r="V49" s="4"/>
      <c r="W49" s="4"/>
      <c r="X49" s="26"/>
      <c r="Y49" s="26"/>
      <c r="Z49" s="34"/>
    </row>
    <row r="50" spans="1:26" x14ac:dyDescent="0.3">
      <c r="A50" s="40" t="s">
        <v>6</v>
      </c>
      <c r="B50" s="4"/>
      <c r="C50" s="4"/>
      <c r="D50" s="4"/>
      <c r="E50" s="15"/>
      <c r="F50" s="15"/>
      <c r="G50" s="10"/>
      <c r="H50" s="11"/>
      <c r="I50" s="11">
        <v>1170</v>
      </c>
      <c r="J50" s="11"/>
      <c r="K50" s="11"/>
      <c r="L50" s="11">
        <v>1170</v>
      </c>
      <c r="M50" s="11"/>
      <c r="N50" s="11"/>
      <c r="O50" s="11"/>
      <c r="P50" s="11"/>
      <c r="Q50" s="11"/>
      <c r="R50" s="4"/>
      <c r="S50" s="11"/>
      <c r="T50" s="48">
        <v>1170</v>
      </c>
      <c r="U50" s="11"/>
      <c r="V50" s="11"/>
      <c r="W50" s="11"/>
      <c r="X50" s="27"/>
      <c r="Y50" s="27">
        <v>470</v>
      </c>
      <c r="Z50" s="34">
        <f>SUM(B50:S50)</f>
        <v>2340</v>
      </c>
    </row>
    <row r="51" spans="1:26" x14ac:dyDescent="0.3">
      <c r="A51" s="40" t="s">
        <v>7</v>
      </c>
      <c r="B51" s="4">
        <v>500</v>
      </c>
      <c r="C51" s="10">
        <v>500</v>
      </c>
      <c r="D51" s="4"/>
      <c r="E51" s="15"/>
      <c r="F51" s="15"/>
      <c r="G51" s="10"/>
      <c r="H51" s="13"/>
      <c r="I51" s="11"/>
      <c r="J51" s="11"/>
      <c r="K51" s="11"/>
      <c r="L51" s="11">
        <v>500</v>
      </c>
      <c r="M51" s="11"/>
      <c r="N51" s="11"/>
      <c r="O51" s="11"/>
      <c r="P51" s="11"/>
      <c r="Q51" s="11">
        <v>500</v>
      </c>
      <c r="R51" s="4"/>
      <c r="S51" s="10"/>
      <c r="T51" s="78"/>
      <c r="U51" s="10"/>
      <c r="V51" s="10"/>
      <c r="W51" s="10"/>
      <c r="X51" s="28"/>
      <c r="Y51" s="28"/>
      <c r="Z51" s="34">
        <f>SUM(B51:S51)</f>
        <v>2000</v>
      </c>
    </row>
    <row r="52" spans="1:26" x14ac:dyDescent="0.3">
      <c r="A52" s="40" t="s">
        <v>152</v>
      </c>
      <c r="B52" s="4"/>
      <c r="C52" s="10"/>
      <c r="D52" s="4"/>
      <c r="E52" s="15"/>
      <c r="F52" s="15"/>
      <c r="G52" s="10"/>
      <c r="H52" s="13"/>
      <c r="I52" s="11"/>
      <c r="J52" s="11"/>
      <c r="K52" s="11"/>
      <c r="L52" s="11">
        <v>500</v>
      </c>
      <c r="M52" s="11"/>
      <c r="N52" s="11"/>
      <c r="O52" s="11"/>
      <c r="P52" s="11"/>
      <c r="Q52" s="11"/>
      <c r="R52" s="4"/>
      <c r="S52" s="10"/>
      <c r="T52" s="78">
        <v>500</v>
      </c>
      <c r="U52" s="10"/>
      <c r="V52" s="10"/>
      <c r="W52" s="10"/>
      <c r="X52" s="28"/>
      <c r="Y52" s="28"/>
      <c r="Z52" s="34"/>
    </row>
    <row r="53" spans="1:26" x14ac:dyDescent="0.3">
      <c r="A53" s="40" t="s">
        <v>104</v>
      </c>
      <c r="B53" s="4"/>
      <c r="C53" s="10"/>
      <c r="D53" s="4">
        <v>250</v>
      </c>
      <c r="E53" s="15"/>
      <c r="F53" s="15"/>
      <c r="G53" s="10"/>
      <c r="H53" s="13"/>
      <c r="I53" s="11"/>
      <c r="J53" s="11"/>
      <c r="K53" s="11"/>
      <c r="L53" s="11"/>
      <c r="M53" s="11"/>
      <c r="N53" s="11"/>
      <c r="O53" s="11"/>
      <c r="P53" s="11">
        <v>250</v>
      </c>
      <c r="Q53" s="11"/>
      <c r="R53" s="4"/>
      <c r="S53" s="10"/>
      <c r="T53" s="10"/>
      <c r="U53" s="10"/>
      <c r="V53" s="10"/>
      <c r="W53" s="10"/>
      <c r="X53" s="28"/>
      <c r="Y53" s="28"/>
      <c r="Z53" s="34"/>
    </row>
    <row r="54" spans="1:26" x14ac:dyDescent="0.3">
      <c r="A54" s="40" t="s">
        <v>12</v>
      </c>
      <c r="B54" s="4"/>
      <c r="C54" s="10"/>
      <c r="D54" s="4"/>
      <c r="E54" s="15"/>
      <c r="F54" s="15"/>
      <c r="G54" s="10"/>
      <c r="H54" s="11"/>
      <c r="I54" s="11"/>
      <c r="J54" s="11"/>
      <c r="K54" s="11"/>
      <c r="L54" s="11">
        <v>1000</v>
      </c>
      <c r="M54" s="11"/>
      <c r="N54" s="11"/>
      <c r="O54" s="11"/>
      <c r="P54" s="11"/>
      <c r="Q54" s="11"/>
      <c r="R54" s="4"/>
      <c r="S54" s="11"/>
      <c r="T54" s="11"/>
      <c r="U54" s="11">
        <v>500</v>
      </c>
      <c r="V54" s="11"/>
      <c r="W54" s="11"/>
      <c r="X54" s="27"/>
      <c r="Y54" s="84">
        <v>500</v>
      </c>
      <c r="Z54" s="34">
        <f>SUM(B54:S54)</f>
        <v>1000</v>
      </c>
    </row>
    <row r="55" spans="1:26" x14ac:dyDescent="0.3">
      <c r="A55" s="40" t="s">
        <v>41</v>
      </c>
      <c r="B55" s="4"/>
      <c r="C55" s="11"/>
      <c r="D55" s="4">
        <v>1000</v>
      </c>
      <c r="E55" s="4"/>
      <c r="F55" s="11"/>
      <c r="G55" s="4"/>
      <c r="H55" s="11"/>
      <c r="I55" s="48"/>
      <c r="J55" s="11"/>
      <c r="K55" s="11"/>
      <c r="L55" s="11">
        <v>2000</v>
      </c>
      <c r="M55" s="11"/>
      <c r="N55" s="11"/>
      <c r="O55" s="4"/>
      <c r="P55" s="4"/>
      <c r="Q55" s="4"/>
      <c r="R55" s="4"/>
      <c r="S55" s="12"/>
      <c r="T55" s="12"/>
      <c r="U55" s="12"/>
      <c r="V55" s="12"/>
      <c r="W55" s="12"/>
      <c r="X55" s="29">
        <v>2000</v>
      </c>
      <c r="Y55" s="29">
        <v>1000</v>
      </c>
      <c r="Z55" s="34">
        <f>SUM(B55:S55)</f>
        <v>3000</v>
      </c>
    </row>
    <row r="56" spans="1:26" x14ac:dyDescent="0.3">
      <c r="A56" s="40" t="s">
        <v>23</v>
      </c>
      <c r="B56" s="4">
        <v>1000</v>
      </c>
      <c r="C56" s="11"/>
      <c r="D56" s="49"/>
      <c r="E56" s="4"/>
      <c r="F56" s="11"/>
      <c r="G56" s="4"/>
      <c r="H56" s="11"/>
      <c r="I56" s="48"/>
      <c r="J56" s="11"/>
      <c r="K56" s="11"/>
      <c r="L56" s="11"/>
      <c r="M56" s="11"/>
      <c r="N56" s="11"/>
      <c r="O56" s="4"/>
      <c r="P56" s="4">
        <v>500</v>
      </c>
      <c r="Q56" s="4"/>
      <c r="R56" s="4"/>
      <c r="S56" s="12"/>
      <c r="T56" s="12"/>
      <c r="U56" s="12"/>
      <c r="V56" s="12"/>
      <c r="W56" s="12"/>
      <c r="X56" s="29"/>
      <c r="Y56" s="29"/>
      <c r="Z56" s="34">
        <f>SUM(B56:S56)</f>
        <v>1500</v>
      </c>
    </row>
    <row r="57" spans="1:26" x14ac:dyDescent="0.3">
      <c r="A57" s="40" t="s">
        <v>58</v>
      </c>
      <c r="B57" s="4"/>
      <c r="C57" s="11">
        <v>1000</v>
      </c>
      <c r="D57" s="4"/>
      <c r="E57" s="4"/>
      <c r="F57" s="11"/>
      <c r="G57" s="4"/>
      <c r="H57" s="11"/>
      <c r="I57" s="48"/>
      <c r="J57" s="11"/>
      <c r="K57" s="11"/>
      <c r="L57" s="11"/>
      <c r="M57" s="11"/>
      <c r="N57" s="11"/>
      <c r="O57" s="4"/>
      <c r="P57" s="4"/>
      <c r="Q57" s="4"/>
      <c r="R57" s="4"/>
      <c r="S57" s="12"/>
      <c r="T57" s="12"/>
      <c r="U57" s="12"/>
      <c r="V57" s="12"/>
      <c r="W57" s="12"/>
      <c r="X57" s="29"/>
      <c r="Y57" s="29"/>
      <c r="Z57" s="34">
        <f>SUM(B57:S57)</f>
        <v>1000</v>
      </c>
    </row>
    <row r="58" spans="1:26" hidden="1" x14ac:dyDescent="0.3">
      <c r="A58" s="40" t="s">
        <v>89</v>
      </c>
      <c r="B58" s="4"/>
      <c r="C58" s="11"/>
      <c r="D58" s="4"/>
      <c r="E58" s="4"/>
      <c r="F58" s="11"/>
      <c r="G58" s="4"/>
      <c r="H58" s="11"/>
      <c r="I58" s="48"/>
      <c r="J58" s="11"/>
      <c r="K58" s="11"/>
      <c r="L58" s="11"/>
      <c r="M58" s="11"/>
      <c r="N58" s="11"/>
      <c r="O58" s="4"/>
      <c r="P58" s="4"/>
      <c r="Q58" s="4"/>
      <c r="R58" s="4"/>
      <c r="S58" s="12"/>
      <c r="T58" s="12"/>
      <c r="U58" s="12"/>
      <c r="V58" s="12"/>
      <c r="W58" s="12"/>
      <c r="X58" s="29"/>
      <c r="Y58" s="29"/>
      <c r="Z58" s="34"/>
    </row>
    <row r="59" spans="1:26" hidden="1" x14ac:dyDescent="0.3">
      <c r="A59" s="40" t="s">
        <v>59</v>
      </c>
      <c r="B59" s="4"/>
      <c r="C59" s="11"/>
      <c r="D59" s="4"/>
      <c r="E59" s="4"/>
      <c r="F59" s="11"/>
      <c r="G59" s="4"/>
      <c r="H59" s="11"/>
      <c r="I59" s="48"/>
      <c r="J59" s="11"/>
      <c r="K59" s="11"/>
      <c r="L59" s="11"/>
      <c r="M59" s="11"/>
      <c r="N59" s="11"/>
      <c r="O59" s="4"/>
      <c r="P59" s="4"/>
      <c r="Q59" s="4"/>
      <c r="R59" s="4"/>
      <c r="S59" s="12"/>
      <c r="T59" s="12"/>
      <c r="U59" s="12"/>
      <c r="V59" s="12"/>
      <c r="W59" s="12"/>
      <c r="X59" s="29"/>
      <c r="Y59" s="29"/>
      <c r="Z59" s="34"/>
    </row>
    <row r="60" spans="1:26" hidden="1" x14ac:dyDescent="0.3">
      <c r="A60" s="40" t="s">
        <v>64</v>
      </c>
      <c r="B60" s="4"/>
      <c r="C60" s="11"/>
      <c r="D60" s="4"/>
      <c r="E60" s="4"/>
      <c r="F60" s="11"/>
      <c r="G60" s="4"/>
      <c r="H60" s="11"/>
      <c r="I60" s="48"/>
      <c r="J60" s="11"/>
      <c r="K60" s="11"/>
      <c r="L60" s="11"/>
      <c r="M60" s="11"/>
      <c r="N60" s="11"/>
      <c r="O60" s="4"/>
      <c r="P60" s="4"/>
      <c r="Q60" s="4"/>
      <c r="R60" s="4"/>
      <c r="S60" s="12"/>
      <c r="T60" s="12"/>
      <c r="U60" s="12"/>
      <c r="V60" s="12"/>
      <c r="W60" s="12"/>
      <c r="X60" s="29"/>
      <c r="Y60" s="29"/>
      <c r="Z60" s="34"/>
    </row>
    <row r="61" spans="1:26" hidden="1" x14ac:dyDescent="0.3">
      <c r="A61" s="40">
        <v>1500</v>
      </c>
      <c r="B61" s="4"/>
      <c r="C61" s="11"/>
      <c r="D61" s="4"/>
      <c r="E61" s="4"/>
      <c r="F61" s="11"/>
      <c r="G61" s="4"/>
      <c r="H61" s="11"/>
      <c r="I61" s="48"/>
      <c r="J61" s="11"/>
      <c r="K61" s="11"/>
      <c r="L61" s="11"/>
      <c r="M61" s="11"/>
      <c r="N61" s="11"/>
      <c r="O61" s="4"/>
      <c r="P61" s="4"/>
      <c r="Q61" s="4"/>
      <c r="R61" s="4"/>
      <c r="S61" s="12"/>
      <c r="T61" s="12"/>
      <c r="U61" s="12"/>
      <c r="V61" s="12"/>
      <c r="W61" s="12"/>
      <c r="X61" s="29"/>
      <c r="Y61" s="29"/>
      <c r="Z61" s="34">
        <f t="shared" ref="Z61:Z67" si="0">SUM(B61:S61)</f>
        <v>0</v>
      </c>
    </row>
    <row r="62" spans="1:26" hidden="1" x14ac:dyDescent="0.3">
      <c r="A62" s="40" t="s">
        <v>65</v>
      </c>
      <c r="B62" s="4"/>
      <c r="C62" s="11"/>
      <c r="D62" s="4"/>
      <c r="E62" s="4"/>
      <c r="F62" s="11"/>
      <c r="G62" s="4"/>
      <c r="H62" s="11"/>
      <c r="I62" s="48"/>
      <c r="J62" s="11"/>
      <c r="K62" s="11"/>
      <c r="L62" s="11"/>
      <c r="M62" s="11"/>
      <c r="N62" s="11"/>
      <c r="O62" s="4"/>
      <c r="P62" s="4"/>
      <c r="Q62" s="4"/>
      <c r="R62" s="4"/>
      <c r="S62" s="12"/>
      <c r="T62" s="12"/>
      <c r="U62" s="12"/>
      <c r="V62" s="12"/>
      <c r="W62" s="12"/>
      <c r="X62" s="29"/>
      <c r="Y62" s="29"/>
      <c r="Z62" s="34">
        <f t="shared" si="0"/>
        <v>0</v>
      </c>
    </row>
    <row r="63" spans="1:26" hidden="1" x14ac:dyDescent="0.3">
      <c r="A63" s="40" t="s">
        <v>68</v>
      </c>
      <c r="B63" s="4"/>
      <c r="C63" s="11"/>
      <c r="D63" s="4"/>
      <c r="E63" s="4"/>
      <c r="F63" s="11"/>
      <c r="G63" s="4"/>
      <c r="H63" s="11"/>
      <c r="I63" s="48"/>
      <c r="J63" s="11"/>
      <c r="K63" s="11"/>
      <c r="L63" s="11"/>
      <c r="M63" s="11"/>
      <c r="N63" s="11"/>
      <c r="O63" s="4"/>
      <c r="P63" s="4"/>
      <c r="Q63" s="4"/>
      <c r="R63" s="4"/>
      <c r="S63" s="12"/>
      <c r="T63" s="12"/>
      <c r="U63" s="12"/>
      <c r="V63" s="12"/>
      <c r="W63" s="12"/>
      <c r="X63" s="29"/>
      <c r="Y63" s="29"/>
      <c r="Z63" s="34">
        <f t="shared" si="0"/>
        <v>0</v>
      </c>
    </row>
    <row r="64" spans="1:26" ht="30" hidden="1" x14ac:dyDescent="0.3">
      <c r="A64" s="40" t="s">
        <v>18</v>
      </c>
      <c r="B64" s="4"/>
      <c r="C64" s="11"/>
      <c r="D64" s="4"/>
      <c r="E64" s="4"/>
      <c r="F64" s="11"/>
      <c r="G64" s="4"/>
      <c r="H64" s="11"/>
      <c r="I64" s="48"/>
      <c r="J64" s="11"/>
      <c r="K64" s="11"/>
      <c r="L64" s="11"/>
      <c r="M64" s="11"/>
      <c r="N64" s="11"/>
      <c r="O64" s="4"/>
      <c r="P64" s="4"/>
      <c r="Q64" s="4"/>
      <c r="R64" s="4"/>
      <c r="S64" s="12"/>
      <c r="T64" s="12"/>
      <c r="U64" s="12"/>
      <c r="V64" s="12"/>
      <c r="W64" s="12"/>
      <c r="X64" s="29"/>
      <c r="Y64" s="29"/>
      <c r="Z64" s="34">
        <f t="shared" si="0"/>
        <v>0</v>
      </c>
    </row>
    <row r="65" spans="1:26" hidden="1" x14ac:dyDescent="0.3">
      <c r="A65" s="40" t="s">
        <v>25</v>
      </c>
      <c r="B65" s="4"/>
      <c r="C65" s="11"/>
      <c r="D65" s="4"/>
      <c r="E65" s="4"/>
      <c r="F65" s="11"/>
      <c r="G65" s="4"/>
      <c r="H65" s="11"/>
      <c r="I65" s="48"/>
      <c r="J65" s="11"/>
      <c r="K65" s="11"/>
      <c r="L65" s="11"/>
      <c r="M65" s="11"/>
      <c r="N65" s="11"/>
      <c r="O65" s="4"/>
      <c r="P65" s="4"/>
      <c r="Q65" s="4"/>
      <c r="R65" s="4"/>
      <c r="S65" s="12"/>
      <c r="T65" s="12"/>
      <c r="U65" s="12"/>
      <c r="V65" s="12"/>
      <c r="W65" s="12"/>
      <c r="X65" s="29"/>
      <c r="Y65" s="29"/>
      <c r="Z65" s="34">
        <f t="shared" si="0"/>
        <v>0</v>
      </c>
    </row>
    <row r="66" spans="1:26" hidden="1" x14ac:dyDescent="0.3">
      <c r="A66" s="40" t="s">
        <v>26</v>
      </c>
      <c r="B66" s="4"/>
      <c r="C66" s="11"/>
      <c r="D66" s="4"/>
      <c r="E66" s="4"/>
      <c r="F66" s="11"/>
      <c r="G66" s="4"/>
      <c r="H66" s="11"/>
      <c r="I66" s="48"/>
      <c r="J66" s="11"/>
      <c r="K66" s="11"/>
      <c r="L66" s="11"/>
      <c r="M66" s="11"/>
      <c r="N66" s="11"/>
      <c r="O66" s="4"/>
      <c r="P66" s="4"/>
      <c r="Q66" s="4"/>
      <c r="R66" s="4"/>
      <c r="S66" s="12"/>
      <c r="T66" s="12"/>
      <c r="U66" s="12"/>
      <c r="V66" s="12"/>
      <c r="W66" s="12"/>
      <c r="X66" s="29"/>
      <c r="Y66" s="29"/>
      <c r="Z66" s="34">
        <f t="shared" si="0"/>
        <v>0</v>
      </c>
    </row>
    <row r="67" spans="1:26" hidden="1" x14ac:dyDescent="0.3">
      <c r="A67" s="40" t="s">
        <v>24</v>
      </c>
      <c r="B67" s="4"/>
      <c r="C67" s="11"/>
      <c r="D67" s="4"/>
      <c r="E67" s="4"/>
      <c r="F67" s="11"/>
      <c r="G67" s="4"/>
      <c r="H67" s="11"/>
      <c r="I67" s="48"/>
      <c r="J67" s="11"/>
      <c r="K67" s="11"/>
      <c r="L67" s="11"/>
      <c r="M67" s="11"/>
      <c r="N67" s="11"/>
      <c r="O67" s="4"/>
      <c r="P67" s="4"/>
      <c r="Q67" s="4"/>
      <c r="R67" s="4"/>
      <c r="S67" s="12"/>
      <c r="T67" s="12"/>
      <c r="U67" s="12"/>
      <c r="V67" s="12"/>
      <c r="W67" s="12"/>
      <c r="X67" s="29"/>
      <c r="Y67" s="29"/>
      <c r="Z67" s="34">
        <f t="shared" si="0"/>
        <v>0</v>
      </c>
    </row>
    <row r="68" spans="1:26" hidden="1" x14ac:dyDescent="0.3">
      <c r="A68" s="40" t="s">
        <v>59</v>
      </c>
      <c r="B68" s="4"/>
      <c r="C68" s="11"/>
      <c r="D68" s="4"/>
      <c r="E68" s="4"/>
      <c r="F68" s="11"/>
      <c r="G68" s="4"/>
      <c r="H68" s="11"/>
      <c r="I68" s="48"/>
      <c r="J68" s="11"/>
      <c r="K68" s="11"/>
      <c r="L68" s="11"/>
      <c r="M68" s="11"/>
      <c r="N68" s="11"/>
      <c r="O68" s="4"/>
      <c r="P68" s="4"/>
      <c r="Q68" s="4"/>
      <c r="R68" s="4"/>
      <c r="S68" s="12"/>
      <c r="T68" s="12"/>
      <c r="U68" s="12"/>
      <c r="V68" s="12"/>
      <c r="W68" s="12"/>
      <c r="X68" s="29"/>
      <c r="Y68" s="29"/>
      <c r="Z68" s="34"/>
    </row>
    <row r="69" spans="1:26" hidden="1" x14ac:dyDescent="0.3">
      <c r="A69" s="40" t="s">
        <v>51</v>
      </c>
      <c r="B69" s="4"/>
      <c r="C69" s="11"/>
      <c r="D69" s="4"/>
      <c r="E69" s="4"/>
      <c r="F69" s="11"/>
      <c r="G69" s="4"/>
      <c r="H69" s="11"/>
      <c r="I69" s="48"/>
      <c r="J69" s="11"/>
      <c r="K69" s="11"/>
      <c r="L69" s="11"/>
      <c r="M69" s="11"/>
      <c r="N69" s="11"/>
      <c r="O69" s="4"/>
      <c r="P69" s="4"/>
      <c r="Q69" s="4"/>
      <c r="R69" s="4"/>
      <c r="S69" s="12"/>
      <c r="T69" s="12"/>
      <c r="U69" s="12"/>
      <c r="V69" s="12"/>
      <c r="W69" s="12"/>
      <c r="X69" s="29"/>
      <c r="Y69" s="29"/>
      <c r="Z69" s="34">
        <f>SUM(B69:S69)</f>
        <v>0</v>
      </c>
    </row>
    <row r="70" spans="1:26" hidden="1" x14ac:dyDescent="0.3">
      <c r="A70" s="40" t="s">
        <v>63</v>
      </c>
      <c r="B70" s="4"/>
      <c r="C70" s="11"/>
      <c r="D70" s="4"/>
      <c r="E70" s="4"/>
      <c r="F70" s="11"/>
      <c r="G70" s="4"/>
      <c r="H70" s="11"/>
      <c r="I70" s="48"/>
      <c r="J70" s="11"/>
      <c r="K70" s="11"/>
      <c r="L70" s="11"/>
      <c r="M70" s="11"/>
      <c r="N70" s="11"/>
      <c r="O70" s="4"/>
      <c r="P70" s="4"/>
      <c r="Q70" s="4"/>
      <c r="R70" s="4"/>
      <c r="S70" s="12"/>
      <c r="T70" s="12"/>
      <c r="U70" s="12"/>
      <c r="V70" s="12"/>
      <c r="W70" s="12"/>
      <c r="X70" s="29"/>
      <c r="Y70" s="29"/>
      <c r="Z70" s="34"/>
    </row>
    <row r="71" spans="1:26" hidden="1" x14ac:dyDescent="0.3">
      <c r="A71" s="40" t="s">
        <v>77</v>
      </c>
      <c r="B71" s="4"/>
      <c r="C71" s="11"/>
      <c r="D71" s="4"/>
      <c r="E71" s="4"/>
      <c r="F71" s="11"/>
      <c r="G71" s="4"/>
      <c r="H71" s="11"/>
      <c r="I71" s="48"/>
      <c r="J71" s="11"/>
      <c r="K71" s="11"/>
      <c r="L71" s="11"/>
      <c r="M71" s="11"/>
      <c r="N71" s="11"/>
      <c r="O71" s="4"/>
      <c r="P71" s="4"/>
      <c r="Q71" s="4"/>
      <c r="R71" s="4"/>
      <c r="S71" s="12"/>
      <c r="T71" s="12"/>
      <c r="U71" s="12"/>
      <c r="V71" s="12"/>
      <c r="W71" s="12"/>
      <c r="X71" s="29"/>
      <c r="Y71" s="29"/>
      <c r="Z71" s="34"/>
    </row>
    <row r="72" spans="1:26" hidden="1" x14ac:dyDescent="0.3">
      <c r="A72" s="40" t="s">
        <v>61</v>
      </c>
      <c r="B72" s="2"/>
      <c r="C72" s="2"/>
      <c r="D72" s="2"/>
      <c r="E72" s="2"/>
      <c r="F72" s="2"/>
      <c r="G72" s="2"/>
      <c r="H72" s="11"/>
      <c r="I72" s="48"/>
      <c r="J72" s="11"/>
      <c r="K72" s="11"/>
      <c r="L72" s="11"/>
      <c r="M72" s="11"/>
      <c r="N72" s="11"/>
      <c r="O72" s="2"/>
      <c r="P72" s="2"/>
      <c r="Q72" s="2"/>
      <c r="R72" s="2"/>
      <c r="S72" s="11"/>
      <c r="T72" s="11"/>
      <c r="U72" s="11"/>
      <c r="V72" s="11"/>
      <c r="W72" s="11"/>
      <c r="X72" s="27"/>
      <c r="Y72" s="27"/>
      <c r="Z72" s="34">
        <f>SUM(B72:S72)</f>
        <v>0</v>
      </c>
    </row>
    <row r="73" spans="1:26" x14ac:dyDescent="0.3">
      <c r="A73" s="40" t="s">
        <v>104</v>
      </c>
      <c r="B73" s="2">
        <v>250</v>
      </c>
      <c r="C73" s="2"/>
      <c r="D73" s="2">
        <v>250</v>
      </c>
      <c r="E73" s="2"/>
      <c r="F73" s="2"/>
      <c r="G73" s="2"/>
      <c r="H73" s="11"/>
      <c r="I73" s="48"/>
      <c r="J73" s="11"/>
      <c r="K73" s="11"/>
      <c r="L73" s="11"/>
      <c r="M73" s="11"/>
      <c r="N73" s="11"/>
      <c r="O73" s="2"/>
      <c r="P73" s="2"/>
      <c r="Q73" s="2"/>
      <c r="R73" s="2"/>
      <c r="S73" s="11"/>
      <c r="T73" s="11"/>
      <c r="U73" s="11">
        <v>250</v>
      </c>
      <c r="V73" s="11"/>
      <c r="W73" s="11"/>
      <c r="X73" s="27"/>
      <c r="Y73" s="27"/>
      <c r="Z73" s="34">
        <f>SUM(B73:S73)</f>
        <v>500</v>
      </c>
    </row>
    <row r="74" spans="1:26" hidden="1" x14ac:dyDescent="0.3">
      <c r="A74" s="40" t="s">
        <v>47</v>
      </c>
      <c r="B74" s="2"/>
      <c r="C74" s="2"/>
      <c r="D74" s="2"/>
      <c r="E74" s="2"/>
      <c r="F74" s="2"/>
      <c r="G74" s="2"/>
      <c r="H74" s="11"/>
      <c r="I74" s="48"/>
      <c r="J74" s="11"/>
      <c r="K74" s="11"/>
      <c r="L74" s="11"/>
      <c r="M74" s="11"/>
      <c r="N74" s="11"/>
      <c r="O74" s="2"/>
      <c r="P74" s="2"/>
      <c r="Q74" s="2"/>
      <c r="R74" s="2"/>
      <c r="S74" s="11"/>
      <c r="T74" s="11"/>
      <c r="U74" s="11"/>
      <c r="V74" s="11"/>
      <c r="W74" s="11"/>
      <c r="X74" s="27"/>
      <c r="Y74" s="27"/>
      <c r="Z74" s="34">
        <f>SUM(B74:S74)</f>
        <v>0</v>
      </c>
    </row>
    <row r="75" spans="1:26" hidden="1" x14ac:dyDescent="0.3">
      <c r="A75" s="40" t="s">
        <v>1</v>
      </c>
      <c r="B75" s="2"/>
      <c r="C75" s="2"/>
      <c r="D75" s="2"/>
      <c r="E75" s="2"/>
      <c r="F75" s="2"/>
      <c r="G75" s="2"/>
      <c r="H75" s="11"/>
      <c r="I75" s="48"/>
      <c r="J75" s="11"/>
      <c r="K75" s="11"/>
      <c r="L75" s="11"/>
      <c r="M75" s="11"/>
      <c r="N75" s="11"/>
      <c r="O75" s="2"/>
      <c r="P75" s="2"/>
      <c r="Q75" s="2"/>
      <c r="R75" s="2"/>
      <c r="S75" s="11"/>
      <c r="T75" s="11"/>
      <c r="U75" s="11"/>
      <c r="V75" s="11"/>
      <c r="W75" s="11"/>
      <c r="X75" s="27"/>
      <c r="Y75" s="27"/>
      <c r="Z75" s="34">
        <f>SUM(B75:S75)</f>
        <v>0</v>
      </c>
    </row>
    <row r="76" spans="1:26" hidden="1" x14ac:dyDescent="0.3">
      <c r="A76" s="40" t="s">
        <v>40</v>
      </c>
      <c r="B76" s="2"/>
      <c r="C76" s="2"/>
      <c r="D76" s="2"/>
      <c r="E76" s="2"/>
      <c r="F76" s="2"/>
      <c r="G76" s="2"/>
      <c r="H76" s="11"/>
      <c r="I76" s="48"/>
      <c r="J76" s="11"/>
      <c r="K76" s="11"/>
      <c r="L76" s="11"/>
      <c r="M76" s="11"/>
      <c r="N76" s="11"/>
      <c r="O76" s="2"/>
      <c r="P76" s="2"/>
      <c r="Q76" s="2"/>
      <c r="R76" s="2"/>
      <c r="S76" s="11"/>
      <c r="T76" s="11"/>
      <c r="U76" s="11"/>
      <c r="V76" s="11"/>
      <c r="W76" s="11"/>
      <c r="X76" s="27"/>
      <c r="Y76" s="27"/>
      <c r="Z76" s="34">
        <f>SUM(B76:S76)</f>
        <v>0</v>
      </c>
    </row>
    <row r="77" spans="1:26" x14ac:dyDescent="0.3">
      <c r="A77" s="40" t="s">
        <v>141</v>
      </c>
      <c r="B77" s="2"/>
      <c r="C77" s="2"/>
      <c r="D77" s="2"/>
      <c r="E77" s="2"/>
      <c r="F77" s="2"/>
      <c r="G77" s="2"/>
      <c r="H77" s="11">
        <v>500</v>
      </c>
      <c r="I77" s="48"/>
      <c r="J77" s="11"/>
      <c r="K77" s="75"/>
      <c r="L77" s="11"/>
      <c r="M77" s="11"/>
      <c r="N77" s="11"/>
      <c r="O77" s="2"/>
      <c r="P77" s="2"/>
      <c r="Q77" s="2"/>
      <c r="R77" s="2"/>
      <c r="S77" s="11"/>
      <c r="T77" s="11"/>
      <c r="U77" s="11">
        <v>500</v>
      </c>
      <c r="V77" s="11"/>
      <c r="W77" s="11"/>
      <c r="X77" s="27"/>
      <c r="Y77" s="27"/>
      <c r="Z77" s="34"/>
    </row>
    <row r="78" spans="1:26" x14ac:dyDescent="0.3">
      <c r="A78" s="40" t="s">
        <v>154</v>
      </c>
      <c r="B78" s="2"/>
      <c r="C78" s="2"/>
      <c r="D78" s="2"/>
      <c r="E78" s="2"/>
      <c r="F78" s="2"/>
      <c r="G78" s="2"/>
      <c r="H78" s="11"/>
      <c r="I78" s="48"/>
      <c r="J78" s="11"/>
      <c r="K78" s="75"/>
      <c r="L78" s="11"/>
      <c r="M78" s="11"/>
      <c r="N78" s="11"/>
      <c r="O78" s="2"/>
      <c r="P78" s="2"/>
      <c r="Q78" s="2"/>
      <c r="R78" s="2"/>
      <c r="S78" s="11"/>
      <c r="T78" s="11"/>
      <c r="U78" s="11"/>
      <c r="V78" s="11"/>
      <c r="W78" s="11"/>
      <c r="X78" s="27"/>
      <c r="Y78" s="27">
        <v>235</v>
      </c>
      <c r="Z78" s="34"/>
    </row>
    <row r="79" spans="1:26" x14ac:dyDescent="0.3">
      <c r="A79" s="40" t="s">
        <v>3</v>
      </c>
      <c r="B79" s="2"/>
      <c r="C79" s="11"/>
      <c r="D79" s="2"/>
      <c r="E79" s="2"/>
      <c r="F79" s="2"/>
      <c r="G79" s="2"/>
      <c r="H79" s="11"/>
      <c r="I79" s="48"/>
      <c r="J79" s="11"/>
      <c r="L79" s="11"/>
      <c r="M79" s="11"/>
      <c r="N79" s="11"/>
      <c r="O79" s="2"/>
      <c r="P79" s="2"/>
      <c r="Q79" s="2"/>
      <c r="R79" s="2"/>
      <c r="S79" s="11"/>
      <c r="T79" s="11"/>
      <c r="U79" s="11"/>
      <c r="V79" s="11"/>
      <c r="W79" s="11"/>
      <c r="X79" s="27"/>
      <c r="Y79" s="27"/>
      <c r="Z79" s="34">
        <f>SUM(B79:S79)</f>
        <v>0</v>
      </c>
    </row>
    <row r="80" spans="1:26" x14ac:dyDescent="0.3">
      <c r="A80" s="40" t="s">
        <v>22</v>
      </c>
      <c r="B80" s="2">
        <v>250</v>
      </c>
      <c r="C80" s="11">
        <v>250</v>
      </c>
      <c r="D80" s="2">
        <v>250</v>
      </c>
      <c r="E80" s="2"/>
      <c r="F80" s="2"/>
      <c r="G80" s="2"/>
      <c r="H80" s="2">
        <v>250</v>
      </c>
      <c r="I80" s="48"/>
      <c r="J80" s="11"/>
      <c r="K80" s="11"/>
      <c r="L80" s="11">
        <v>500</v>
      </c>
      <c r="M80" s="11"/>
      <c r="N80" s="11"/>
      <c r="O80" s="2"/>
      <c r="P80" s="2">
        <v>250</v>
      </c>
      <c r="Q80" s="2"/>
      <c r="R80" s="2"/>
      <c r="S80" s="2">
        <v>500</v>
      </c>
      <c r="T80" s="2">
        <v>500</v>
      </c>
      <c r="U80" s="2"/>
      <c r="V80" s="2">
        <v>250</v>
      </c>
      <c r="W80" s="2"/>
      <c r="X80" s="30"/>
      <c r="Y80" s="30">
        <v>500</v>
      </c>
      <c r="Z80" s="34">
        <f>SUM(B80:Y80)</f>
        <v>3500</v>
      </c>
    </row>
    <row r="81" spans="1:26" hidden="1" x14ac:dyDescent="0.3">
      <c r="A81" s="40" t="s">
        <v>2</v>
      </c>
      <c r="B81" s="4"/>
      <c r="C81" s="4"/>
      <c r="D81" s="4"/>
      <c r="E81" s="4"/>
      <c r="F81" s="4"/>
      <c r="G81" s="4"/>
      <c r="H81" s="4"/>
      <c r="I81" s="48"/>
      <c r="J81" s="11"/>
      <c r="K81" s="11"/>
      <c r="L81" s="11"/>
      <c r="M81" s="11"/>
      <c r="N81" s="11"/>
      <c r="O81" s="12"/>
      <c r="P81" s="12"/>
      <c r="Q81" s="12"/>
      <c r="R81" s="11"/>
      <c r="S81" s="12"/>
      <c r="T81" s="12"/>
      <c r="U81" s="12"/>
      <c r="V81" s="12"/>
      <c r="W81" s="12"/>
      <c r="X81" s="29"/>
      <c r="Y81" s="29"/>
      <c r="Z81" s="34">
        <f>SUM(B81:S81)</f>
        <v>0</v>
      </c>
    </row>
    <row r="82" spans="1:26" x14ac:dyDescent="0.3">
      <c r="A82" s="40" t="s">
        <v>106</v>
      </c>
      <c r="B82" s="4"/>
      <c r="C82" s="4"/>
      <c r="D82" s="4"/>
      <c r="E82" s="4"/>
      <c r="F82" s="4"/>
      <c r="G82" s="4"/>
      <c r="H82" s="4"/>
      <c r="I82" s="48"/>
      <c r="J82" s="11"/>
      <c r="K82" s="11"/>
      <c r="L82" s="11"/>
      <c r="M82" s="11"/>
      <c r="N82" s="11"/>
      <c r="O82" s="12"/>
      <c r="P82" s="12"/>
      <c r="Q82" s="12"/>
      <c r="R82" s="11"/>
      <c r="S82" s="12"/>
      <c r="T82" s="12"/>
      <c r="U82" s="12"/>
      <c r="V82" s="12"/>
      <c r="W82" s="12"/>
      <c r="X82" s="29"/>
      <c r="Y82" s="29"/>
      <c r="Z82" s="34">
        <f>SUM(B82:S82)</f>
        <v>0</v>
      </c>
    </row>
    <row r="83" spans="1:26" x14ac:dyDescent="0.3">
      <c r="A83" s="40" t="s">
        <v>105</v>
      </c>
      <c r="B83" s="4"/>
      <c r="C83" s="4"/>
      <c r="D83" s="4"/>
      <c r="E83" s="4"/>
      <c r="F83" s="4"/>
      <c r="G83" s="4"/>
      <c r="H83" s="4"/>
      <c r="I83" s="48"/>
      <c r="J83" s="11"/>
      <c r="K83" s="11"/>
      <c r="L83" s="11"/>
      <c r="M83" s="11"/>
      <c r="N83" s="11"/>
      <c r="O83" s="12"/>
      <c r="P83" s="12"/>
      <c r="Q83" s="12"/>
      <c r="R83" s="11"/>
      <c r="S83" s="12"/>
      <c r="T83" s="12"/>
      <c r="U83" s="12"/>
      <c r="V83" s="12"/>
      <c r="W83" s="12"/>
      <c r="X83" s="29"/>
      <c r="Y83" s="29"/>
      <c r="Z83" s="34">
        <f>SUM(B83:S83)</f>
        <v>0</v>
      </c>
    </row>
    <row r="84" spans="1:26" x14ac:dyDescent="0.3">
      <c r="A84" s="40" t="s">
        <v>84</v>
      </c>
      <c r="B84" s="4"/>
      <c r="C84" s="4">
        <v>200</v>
      </c>
      <c r="D84" s="4"/>
      <c r="E84" s="4"/>
      <c r="F84" s="4"/>
      <c r="G84" s="4"/>
      <c r="H84" s="4"/>
      <c r="I84" s="48"/>
      <c r="J84" s="11"/>
      <c r="K84" s="11"/>
      <c r="L84" s="11"/>
      <c r="M84" s="11"/>
      <c r="N84" s="11"/>
      <c r="O84" s="12"/>
      <c r="P84" s="12"/>
      <c r="Q84" s="12"/>
      <c r="R84" s="11"/>
      <c r="S84" s="12">
        <v>250</v>
      </c>
      <c r="T84" s="12"/>
      <c r="U84" s="12"/>
      <c r="V84" s="12"/>
      <c r="W84" s="12"/>
      <c r="X84" s="29"/>
      <c r="Y84" s="29"/>
      <c r="Z84" s="34">
        <f>SUM(B84:Y84)</f>
        <v>450</v>
      </c>
    </row>
    <row r="85" spans="1:26" x14ac:dyDescent="0.3">
      <c r="A85" s="40" t="s">
        <v>150</v>
      </c>
      <c r="B85" s="4"/>
      <c r="C85" s="4"/>
      <c r="D85" s="4"/>
      <c r="E85" s="4"/>
      <c r="F85" s="4"/>
      <c r="G85" s="4"/>
      <c r="H85" s="4">
        <v>100</v>
      </c>
      <c r="I85" s="48"/>
      <c r="J85" s="11"/>
      <c r="K85" s="11"/>
      <c r="L85" s="11"/>
      <c r="M85" s="11"/>
      <c r="N85" s="11"/>
      <c r="O85" s="12"/>
      <c r="P85" s="12"/>
      <c r="Q85" s="12"/>
      <c r="R85" s="11"/>
      <c r="S85" s="12"/>
      <c r="T85" s="12"/>
      <c r="U85" s="12"/>
      <c r="V85" s="12"/>
      <c r="W85" s="12"/>
      <c r="X85" s="29"/>
      <c r="Y85" s="29"/>
      <c r="Z85" s="34"/>
    </row>
    <row r="86" spans="1:26" x14ac:dyDescent="0.3">
      <c r="A86" s="40" t="s">
        <v>14</v>
      </c>
      <c r="B86" s="4"/>
      <c r="C86" s="13"/>
      <c r="D86" s="13"/>
      <c r="E86" s="13"/>
      <c r="F86" s="13"/>
      <c r="G86" s="4"/>
      <c r="H86" s="13"/>
      <c r="I86" s="48"/>
      <c r="J86" s="11"/>
      <c r="K86" s="11"/>
      <c r="L86" s="11">
        <v>250</v>
      </c>
      <c r="M86" s="11"/>
      <c r="N86" s="11"/>
      <c r="O86" s="4"/>
      <c r="P86" s="4">
        <v>1000</v>
      </c>
      <c r="Q86" s="4"/>
      <c r="R86" s="12"/>
      <c r="S86" s="4"/>
      <c r="T86" s="4"/>
      <c r="U86" s="4"/>
      <c r="V86" s="4"/>
      <c r="W86" s="4"/>
      <c r="X86" s="26"/>
      <c r="Y86" s="26">
        <v>250</v>
      </c>
      <c r="Z86" s="34">
        <f>SUM(B86:S86)</f>
        <v>1250</v>
      </c>
    </row>
    <row r="87" spans="1:26" x14ac:dyDescent="0.3">
      <c r="A87" s="40" t="s">
        <v>151</v>
      </c>
      <c r="B87" s="4"/>
      <c r="C87" s="4"/>
      <c r="D87" s="4"/>
      <c r="E87" s="4"/>
      <c r="F87" s="4"/>
      <c r="G87" s="4"/>
      <c r="H87" s="4">
        <v>200</v>
      </c>
      <c r="I87" s="48"/>
      <c r="J87" s="11"/>
      <c r="K87" s="11"/>
      <c r="L87" s="11">
        <v>200</v>
      </c>
      <c r="M87" s="11"/>
      <c r="N87" s="11"/>
      <c r="O87" s="4"/>
      <c r="P87" s="4"/>
      <c r="Q87" s="4"/>
      <c r="R87" s="12"/>
      <c r="S87" s="4"/>
      <c r="T87" s="4"/>
      <c r="U87" s="4"/>
      <c r="V87" s="4"/>
      <c r="W87" s="4"/>
      <c r="X87" s="26"/>
      <c r="Y87" s="26"/>
      <c r="Z87" s="34">
        <f>SUM(B87:Y87)</f>
        <v>400</v>
      </c>
    </row>
    <row r="88" spans="1:26" x14ac:dyDescent="0.3">
      <c r="A88" s="40" t="s">
        <v>21</v>
      </c>
      <c r="B88" s="4"/>
      <c r="C88" s="4"/>
      <c r="D88" s="4"/>
      <c r="E88" s="4"/>
      <c r="F88" s="4"/>
      <c r="G88" s="4"/>
      <c r="H88" s="4">
        <v>100</v>
      </c>
      <c r="I88" s="48"/>
      <c r="J88" s="11"/>
      <c r="K88" s="11"/>
      <c r="L88" s="11">
        <v>100</v>
      </c>
      <c r="M88" s="11"/>
      <c r="N88" s="11"/>
      <c r="O88" s="4"/>
      <c r="P88" s="4">
        <v>100</v>
      </c>
      <c r="Q88" s="4"/>
      <c r="R88" s="12"/>
      <c r="S88" s="4">
        <v>100</v>
      </c>
      <c r="T88" s="4">
        <v>100</v>
      </c>
      <c r="U88" s="4">
        <v>100</v>
      </c>
      <c r="V88" s="4"/>
      <c r="W88" s="4"/>
      <c r="X88" s="26"/>
      <c r="Y88" s="26"/>
      <c r="Z88" s="34">
        <f>SUM(B88:S88)</f>
        <v>400</v>
      </c>
    </row>
    <row r="89" spans="1:26" hidden="1" x14ac:dyDescent="0.3">
      <c r="A89" s="40" t="s">
        <v>57</v>
      </c>
      <c r="B89" s="4"/>
      <c r="C89" s="4"/>
      <c r="D89" s="4"/>
      <c r="E89" s="4"/>
      <c r="F89" s="4"/>
      <c r="G89" s="11"/>
      <c r="H89" s="11"/>
      <c r="I89" s="48"/>
      <c r="J89" s="11"/>
      <c r="K89" s="11"/>
      <c r="L89" s="11"/>
      <c r="M89" s="11"/>
      <c r="N89" s="11"/>
      <c r="O89" s="4"/>
      <c r="P89" s="4"/>
      <c r="Q89" s="4"/>
      <c r="R89" s="12"/>
      <c r="S89" s="4"/>
      <c r="T89" s="4"/>
      <c r="U89" s="4"/>
      <c r="V89" s="4"/>
      <c r="W89" s="4"/>
      <c r="X89" s="26"/>
      <c r="Y89" s="26"/>
      <c r="Z89" s="34">
        <f>SUM(B89:S89)</f>
        <v>0</v>
      </c>
    </row>
    <row r="90" spans="1:26" x14ac:dyDescent="0.3">
      <c r="A90" s="40"/>
      <c r="B90" s="4"/>
      <c r="C90" s="4"/>
      <c r="D90" s="4"/>
      <c r="E90" s="4"/>
      <c r="F90" s="4"/>
      <c r="G90" s="11"/>
      <c r="H90" s="11"/>
      <c r="I90" s="48"/>
      <c r="J90" s="11"/>
      <c r="K90" s="11"/>
      <c r="L90" s="11"/>
      <c r="M90" s="11"/>
      <c r="N90" s="11"/>
      <c r="O90" s="4"/>
      <c r="P90" s="4"/>
      <c r="Q90" s="4"/>
      <c r="R90" s="12"/>
      <c r="S90" s="4"/>
      <c r="T90" s="4"/>
      <c r="U90" s="4"/>
      <c r="V90" s="4"/>
      <c r="W90" s="4"/>
      <c r="X90" s="26"/>
      <c r="Y90" s="26"/>
      <c r="Z90" s="34"/>
    </row>
    <row r="91" spans="1:26" x14ac:dyDescent="0.3">
      <c r="A91" s="40" t="s">
        <v>45</v>
      </c>
      <c r="B91" s="4"/>
      <c r="C91" s="74">
        <v>200</v>
      </c>
      <c r="D91" s="11"/>
      <c r="E91" s="4"/>
      <c r="F91" s="4"/>
      <c r="G91" s="4"/>
      <c r="H91" s="11">
        <v>300</v>
      </c>
      <c r="I91" s="76">
        <v>500</v>
      </c>
      <c r="J91" s="11"/>
      <c r="K91" s="11"/>
      <c r="L91" s="80">
        <v>500</v>
      </c>
      <c r="M91" s="12"/>
      <c r="N91" s="11"/>
      <c r="O91" s="4"/>
      <c r="P91" s="4"/>
      <c r="Q91" s="4"/>
      <c r="R91" s="12"/>
      <c r="S91" s="12"/>
      <c r="T91" s="12"/>
      <c r="U91" s="87">
        <v>500</v>
      </c>
      <c r="V91" s="12"/>
      <c r="W91" s="12"/>
      <c r="X91" s="29"/>
      <c r="Y91" s="29"/>
      <c r="Z91" s="34">
        <f>SUM(B91:S91)</f>
        <v>1500</v>
      </c>
    </row>
    <row r="92" spans="1:26" x14ac:dyDescent="0.3">
      <c r="A92" s="40" t="s">
        <v>4</v>
      </c>
      <c r="B92" s="4"/>
      <c r="C92" s="4"/>
      <c r="D92" s="4"/>
      <c r="E92" s="4"/>
      <c r="F92" s="13"/>
      <c r="G92" s="11"/>
      <c r="H92" s="11"/>
      <c r="I92" s="48"/>
      <c r="J92" s="11"/>
      <c r="K92" s="11"/>
      <c r="L92" s="11"/>
      <c r="M92" s="12"/>
      <c r="N92" s="11"/>
      <c r="O92" s="4"/>
      <c r="P92" s="4"/>
      <c r="Q92" s="4"/>
      <c r="R92" s="12"/>
      <c r="S92" s="12"/>
      <c r="T92" s="12"/>
      <c r="U92" s="12"/>
      <c r="V92" s="88">
        <v>250</v>
      </c>
      <c r="W92" s="12"/>
      <c r="X92" s="29"/>
      <c r="Y92" s="29"/>
      <c r="Z92" s="34">
        <f>SUM(B92:S92)</f>
        <v>0</v>
      </c>
    </row>
    <row r="93" spans="1:26" hidden="1" x14ac:dyDescent="0.3">
      <c r="A93" s="40" t="s">
        <v>5</v>
      </c>
      <c r="B93" s="4"/>
      <c r="C93" s="4"/>
      <c r="D93" s="4"/>
      <c r="E93" s="4"/>
      <c r="F93" s="4"/>
      <c r="G93" s="4"/>
      <c r="H93" s="11"/>
      <c r="I93" s="48"/>
      <c r="J93" s="11"/>
      <c r="K93" s="11"/>
      <c r="L93" s="11"/>
      <c r="M93" s="11"/>
      <c r="N93" s="11"/>
      <c r="O93" s="4"/>
      <c r="P93" s="4"/>
      <c r="Q93" s="11"/>
      <c r="R93" s="12"/>
      <c r="S93" s="4"/>
      <c r="T93" s="4"/>
      <c r="U93" s="4"/>
      <c r="V93" s="4"/>
      <c r="W93" s="4"/>
      <c r="X93" s="26"/>
      <c r="Y93" s="26"/>
      <c r="Z93" s="34">
        <f>SUM(B93:S93)</f>
        <v>0</v>
      </c>
    </row>
    <row r="94" spans="1:26" hidden="1" x14ac:dyDescent="0.3">
      <c r="A94" s="40" t="s">
        <v>8</v>
      </c>
      <c r="B94" s="4"/>
      <c r="C94" s="4"/>
      <c r="D94" s="4"/>
      <c r="E94" s="4"/>
      <c r="F94" s="13"/>
      <c r="G94" s="2"/>
      <c r="H94" s="11"/>
      <c r="I94" s="48"/>
      <c r="J94" s="11"/>
      <c r="K94" s="11"/>
      <c r="L94" s="11"/>
      <c r="M94" s="11"/>
      <c r="N94" s="11"/>
      <c r="O94" s="4"/>
      <c r="P94" s="4"/>
      <c r="Q94" s="11"/>
      <c r="R94" s="12"/>
      <c r="S94" s="4"/>
      <c r="T94" s="4"/>
      <c r="U94" s="4"/>
      <c r="V94" s="4"/>
      <c r="W94" s="4"/>
      <c r="X94" s="26"/>
      <c r="Y94" s="26"/>
      <c r="Z94" s="34">
        <f>SUM(B94:S94)</f>
        <v>0</v>
      </c>
    </row>
    <row r="95" spans="1:26" hidden="1" x14ac:dyDescent="0.3">
      <c r="A95" s="40" t="s">
        <v>80</v>
      </c>
      <c r="B95" s="4"/>
      <c r="C95" s="4"/>
      <c r="D95" s="4"/>
      <c r="E95" s="4"/>
      <c r="F95" s="13"/>
      <c r="G95" s="2"/>
      <c r="H95" s="11"/>
      <c r="I95" s="48"/>
      <c r="J95" s="11"/>
      <c r="K95" s="11"/>
      <c r="L95" s="11"/>
      <c r="M95" s="11"/>
      <c r="N95" s="11"/>
      <c r="O95" s="4"/>
      <c r="P95" s="4"/>
      <c r="Q95" s="11"/>
      <c r="R95" s="12"/>
      <c r="S95" s="4"/>
      <c r="T95" s="4"/>
      <c r="U95" s="4"/>
      <c r="V95" s="4"/>
      <c r="W95" s="4"/>
      <c r="X95" s="26"/>
      <c r="Y95" s="26"/>
      <c r="Z95" s="34"/>
    </row>
    <row r="96" spans="1:26" hidden="1" x14ac:dyDescent="0.3">
      <c r="A96" s="40" t="s">
        <v>81</v>
      </c>
      <c r="B96" s="4"/>
      <c r="C96" s="4"/>
      <c r="D96" s="4"/>
      <c r="E96" s="4"/>
      <c r="F96" s="13"/>
      <c r="G96" s="2"/>
      <c r="H96" s="11"/>
      <c r="I96" s="48"/>
      <c r="J96" s="11"/>
      <c r="K96" s="11"/>
      <c r="L96" s="11"/>
      <c r="M96" s="11"/>
      <c r="N96" s="11"/>
      <c r="O96" s="4"/>
      <c r="P96" s="4"/>
      <c r="Q96" s="11"/>
      <c r="R96" s="12"/>
      <c r="S96" s="4"/>
      <c r="T96" s="4"/>
      <c r="U96" s="4"/>
      <c r="V96" s="4"/>
      <c r="W96" s="4"/>
      <c r="X96" s="26"/>
      <c r="Y96" s="26"/>
      <c r="Z96" s="34"/>
    </row>
    <row r="97" spans="1:26" x14ac:dyDescent="0.3">
      <c r="A97" s="40" t="s">
        <v>16</v>
      </c>
      <c r="B97" s="4"/>
      <c r="C97" s="4"/>
      <c r="D97" s="4"/>
      <c r="E97" s="4"/>
      <c r="F97" s="13"/>
      <c r="G97" s="2"/>
      <c r="H97" s="11"/>
      <c r="I97" s="48">
        <v>500</v>
      </c>
      <c r="J97" s="11"/>
      <c r="K97" s="11"/>
      <c r="L97" s="11">
        <v>500</v>
      </c>
      <c r="M97" s="11"/>
      <c r="N97" s="11"/>
      <c r="O97" s="4"/>
      <c r="P97" s="4"/>
      <c r="Q97" s="11"/>
      <c r="R97" s="12"/>
      <c r="S97" s="4">
        <v>500</v>
      </c>
      <c r="T97" s="4"/>
      <c r="U97" s="4"/>
      <c r="V97" s="4"/>
      <c r="W97" s="4"/>
      <c r="X97" s="26"/>
      <c r="Y97" s="26"/>
      <c r="Z97" s="34">
        <f t="shared" ref="Z97:Z105" si="1">SUM(B97:S97)</f>
        <v>1500</v>
      </c>
    </row>
    <row r="98" spans="1:26" x14ac:dyDescent="0.3">
      <c r="A98" s="40" t="s">
        <v>27</v>
      </c>
      <c r="B98" s="4"/>
      <c r="C98" s="4"/>
      <c r="D98" s="4"/>
      <c r="E98" s="4"/>
      <c r="F98" s="13"/>
      <c r="G98" s="2"/>
      <c r="H98" s="11"/>
      <c r="I98" s="11"/>
      <c r="J98" s="11"/>
      <c r="K98" s="11"/>
      <c r="L98" s="11">
        <v>500</v>
      </c>
      <c r="M98" s="11"/>
      <c r="N98" s="11"/>
      <c r="O98" s="4"/>
      <c r="P98" s="4"/>
      <c r="Q98" s="11"/>
      <c r="R98" s="12"/>
      <c r="S98" s="4"/>
      <c r="T98" s="4"/>
      <c r="U98" s="4">
        <v>500</v>
      </c>
      <c r="V98" s="4"/>
      <c r="W98" s="4"/>
      <c r="X98" s="26"/>
      <c r="Y98" s="26"/>
      <c r="Z98" s="34">
        <f t="shared" si="1"/>
        <v>500</v>
      </c>
    </row>
    <row r="99" spans="1:26" x14ac:dyDescent="0.3">
      <c r="A99" s="40" t="s">
        <v>85</v>
      </c>
      <c r="B99" s="4"/>
      <c r="C99" s="4"/>
      <c r="D99" s="4"/>
      <c r="E99" s="4"/>
      <c r="F99" s="13"/>
      <c r="G99" s="2"/>
      <c r="H99" s="11"/>
      <c r="I99" s="48"/>
      <c r="J99" s="11"/>
      <c r="K99" s="11"/>
      <c r="L99" s="11"/>
      <c r="M99" s="11"/>
      <c r="N99" s="11"/>
      <c r="O99" s="4"/>
      <c r="P99" s="4"/>
      <c r="Q99" s="11"/>
      <c r="R99" s="12"/>
      <c r="S99" s="4"/>
      <c r="T99" s="4"/>
      <c r="U99" s="4"/>
      <c r="V99" s="4"/>
      <c r="W99" s="4"/>
      <c r="X99" s="26"/>
      <c r="Y99" s="26"/>
      <c r="Z99" s="34">
        <f t="shared" si="1"/>
        <v>0</v>
      </c>
    </row>
    <row r="100" spans="1:26" hidden="1" x14ac:dyDescent="0.3">
      <c r="A100" s="40" t="s">
        <v>69</v>
      </c>
      <c r="B100" s="4"/>
      <c r="C100" s="4"/>
      <c r="D100" s="4"/>
      <c r="E100" s="4"/>
      <c r="F100" s="13"/>
      <c r="G100" s="2"/>
      <c r="H100" s="11"/>
      <c r="I100" s="11"/>
      <c r="J100" s="11"/>
      <c r="K100" s="11"/>
      <c r="L100" s="11"/>
      <c r="M100" s="11"/>
      <c r="N100" s="11"/>
      <c r="O100" s="4"/>
      <c r="P100" s="4"/>
      <c r="Q100" s="11"/>
      <c r="R100" s="12"/>
      <c r="S100" s="4"/>
      <c r="T100" s="4"/>
      <c r="U100" s="4"/>
      <c r="V100" s="4"/>
      <c r="W100" s="4"/>
      <c r="X100" s="26"/>
      <c r="Y100" s="26"/>
      <c r="Z100" s="34">
        <f t="shared" si="1"/>
        <v>0</v>
      </c>
    </row>
    <row r="101" spans="1:26" hidden="1" x14ac:dyDescent="0.3">
      <c r="A101" s="40" t="s">
        <v>78</v>
      </c>
      <c r="B101" s="4"/>
      <c r="C101" s="4"/>
      <c r="D101" s="4"/>
      <c r="E101" s="4"/>
      <c r="F101" s="13"/>
      <c r="G101" s="2"/>
      <c r="H101" s="11"/>
      <c r="I101" s="11"/>
      <c r="J101" s="11"/>
      <c r="K101" s="11"/>
      <c r="L101" s="11"/>
      <c r="M101" s="11"/>
      <c r="N101" s="11"/>
      <c r="O101" s="4"/>
      <c r="P101" s="4"/>
      <c r="Q101" s="11"/>
      <c r="R101" s="12"/>
      <c r="S101" s="4"/>
      <c r="T101" s="4"/>
      <c r="U101" s="4"/>
      <c r="V101" s="4"/>
      <c r="W101" s="4"/>
      <c r="X101" s="26"/>
      <c r="Y101" s="26"/>
      <c r="Z101" s="34">
        <f t="shared" si="1"/>
        <v>0</v>
      </c>
    </row>
    <row r="102" spans="1:26" hidden="1" x14ac:dyDescent="0.3">
      <c r="A102" s="40" t="s">
        <v>9</v>
      </c>
      <c r="B102" s="4"/>
      <c r="C102" s="13"/>
      <c r="D102" s="4"/>
      <c r="E102" s="4"/>
      <c r="F102" s="4"/>
      <c r="G102" s="4"/>
      <c r="H102" s="11"/>
      <c r="I102" s="11"/>
      <c r="J102" s="11"/>
      <c r="K102" s="11"/>
      <c r="L102" s="11"/>
      <c r="M102" s="11"/>
      <c r="N102" s="11"/>
      <c r="O102" s="4"/>
      <c r="P102" s="4"/>
      <c r="Q102" s="4"/>
      <c r="R102" s="12"/>
      <c r="S102" s="11"/>
      <c r="T102" s="11"/>
      <c r="U102" s="11"/>
      <c r="V102" s="11"/>
      <c r="W102" s="11"/>
      <c r="X102" s="27"/>
      <c r="Y102" s="27"/>
      <c r="Z102" s="34">
        <f t="shared" si="1"/>
        <v>0</v>
      </c>
    </row>
    <row r="103" spans="1:26" hidden="1" x14ac:dyDescent="0.3">
      <c r="A103" s="40" t="s">
        <v>56</v>
      </c>
      <c r="B103" s="4"/>
      <c r="C103" s="13"/>
      <c r="D103" s="4"/>
      <c r="E103" s="4"/>
      <c r="F103" s="4"/>
      <c r="G103" s="4"/>
      <c r="H103" s="11"/>
      <c r="I103" s="11"/>
      <c r="J103" s="11"/>
      <c r="K103" s="11"/>
      <c r="L103" s="11"/>
      <c r="M103" s="11"/>
      <c r="N103" s="11"/>
      <c r="O103" s="4"/>
      <c r="P103" s="4"/>
      <c r="Q103" s="4"/>
      <c r="R103" s="12"/>
      <c r="S103" s="11"/>
      <c r="T103" s="11"/>
      <c r="U103" s="11"/>
      <c r="V103" s="11"/>
      <c r="W103" s="11"/>
      <c r="X103" s="27"/>
      <c r="Y103" s="27"/>
      <c r="Z103" s="34">
        <f t="shared" si="1"/>
        <v>0</v>
      </c>
    </row>
    <row r="104" spans="1:26" hidden="1" x14ac:dyDescent="0.3">
      <c r="A104" s="40" t="s">
        <v>20</v>
      </c>
      <c r="B104" s="4"/>
      <c r="C104" s="4"/>
      <c r="D104" s="4"/>
      <c r="E104" s="4"/>
      <c r="F104" s="4"/>
      <c r="G104" s="4"/>
      <c r="H104" s="11"/>
      <c r="I104" s="11"/>
      <c r="J104" s="11"/>
      <c r="K104" s="11"/>
      <c r="L104" s="11"/>
      <c r="M104" s="11"/>
      <c r="N104" s="11"/>
      <c r="O104" s="4"/>
      <c r="P104" s="4"/>
      <c r="Q104" s="4"/>
      <c r="R104" s="12"/>
      <c r="S104" s="4"/>
      <c r="T104" s="4"/>
      <c r="U104" s="4"/>
      <c r="V104" s="4"/>
      <c r="W104" s="4"/>
      <c r="X104" s="26"/>
      <c r="Y104" s="26"/>
      <c r="Z104" s="34">
        <f t="shared" si="1"/>
        <v>0</v>
      </c>
    </row>
    <row r="105" spans="1:26" hidden="1" x14ac:dyDescent="0.3">
      <c r="A105" s="40" t="s">
        <v>42</v>
      </c>
      <c r="B105" s="4"/>
      <c r="C105" s="4"/>
      <c r="D105" s="4"/>
      <c r="E105" s="4"/>
      <c r="F105" s="4"/>
      <c r="G105" s="4"/>
      <c r="H105" s="11"/>
      <c r="I105" s="11"/>
      <c r="J105" s="11"/>
      <c r="K105" s="11"/>
      <c r="L105" s="11"/>
      <c r="M105" s="11"/>
      <c r="N105" s="11"/>
      <c r="O105" s="4"/>
      <c r="P105" s="4"/>
      <c r="Q105" s="4"/>
      <c r="R105" s="12"/>
      <c r="S105" s="4"/>
      <c r="T105" s="4"/>
      <c r="U105" s="4"/>
      <c r="V105" s="4"/>
      <c r="W105" s="4"/>
      <c r="X105" s="26"/>
      <c r="Y105" s="26"/>
      <c r="Z105" s="34">
        <f t="shared" si="1"/>
        <v>0</v>
      </c>
    </row>
    <row r="106" spans="1:26" x14ac:dyDescent="0.3">
      <c r="A106" s="40" t="s">
        <v>148</v>
      </c>
      <c r="B106" s="4"/>
      <c r="C106" s="4"/>
      <c r="D106" s="4"/>
      <c r="E106" s="4"/>
      <c r="F106" s="4"/>
      <c r="G106" s="4"/>
      <c r="H106" s="11"/>
      <c r="I106" s="11"/>
      <c r="J106" s="11"/>
      <c r="K106" s="11"/>
      <c r="L106" s="11"/>
      <c r="M106" s="11"/>
      <c r="N106" s="11"/>
      <c r="O106" s="4"/>
      <c r="P106" s="4"/>
      <c r="Q106" s="4"/>
      <c r="R106" s="12"/>
      <c r="S106" s="4">
        <v>500</v>
      </c>
      <c r="T106" s="4"/>
      <c r="U106" s="4">
        <v>500</v>
      </c>
      <c r="V106" s="4">
        <v>500</v>
      </c>
      <c r="W106" s="4"/>
      <c r="X106" s="26"/>
      <c r="Y106" s="26"/>
      <c r="Z106" s="34"/>
    </row>
    <row r="107" spans="1:26" x14ac:dyDescent="0.3">
      <c r="A107" s="40" t="s">
        <v>102</v>
      </c>
      <c r="B107" s="4"/>
      <c r="C107" s="4"/>
      <c r="D107" s="4"/>
      <c r="E107" s="4"/>
      <c r="F107" s="4"/>
      <c r="G107" s="4"/>
      <c r="H107" s="11"/>
      <c r="I107" s="11"/>
      <c r="J107" s="11"/>
      <c r="K107" s="11"/>
      <c r="L107" s="11"/>
      <c r="M107" s="11"/>
      <c r="N107" s="11"/>
      <c r="O107" s="4"/>
      <c r="P107" s="4"/>
      <c r="Q107" s="4"/>
      <c r="R107" s="12"/>
      <c r="S107" s="4"/>
      <c r="T107" s="4"/>
      <c r="U107" s="4"/>
      <c r="V107" s="4"/>
      <c r="W107" s="4"/>
      <c r="X107" s="26"/>
      <c r="Y107" s="26"/>
      <c r="Z107" s="34">
        <f>SUM(B107:S107)</f>
        <v>0</v>
      </c>
    </row>
    <row r="108" spans="1:26" x14ac:dyDescent="0.3">
      <c r="A108" s="40" t="s">
        <v>143</v>
      </c>
      <c r="B108" s="4"/>
      <c r="C108" s="4"/>
      <c r="D108" s="4">
        <v>250</v>
      </c>
      <c r="E108" s="4"/>
      <c r="F108" s="4"/>
      <c r="G108" s="4"/>
      <c r="H108" s="11"/>
      <c r="I108" s="11"/>
      <c r="J108" s="11"/>
      <c r="K108" s="11"/>
      <c r="L108" s="11"/>
      <c r="M108" s="11"/>
      <c r="N108" s="11"/>
      <c r="O108" s="4"/>
      <c r="P108" s="4"/>
      <c r="Q108" s="4"/>
      <c r="R108" s="12"/>
      <c r="S108" s="4">
        <v>250</v>
      </c>
      <c r="T108" s="4"/>
      <c r="U108" s="4"/>
      <c r="V108" s="4">
        <v>250</v>
      </c>
      <c r="W108" s="4"/>
      <c r="X108" s="26"/>
      <c r="Y108" s="26">
        <v>250</v>
      </c>
      <c r="Z108" s="34"/>
    </row>
    <row r="109" spans="1:26" x14ac:dyDescent="0.3">
      <c r="A109" s="40" t="s">
        <v>62</v>
      </c>
      <c r="B109" s="4"/>
      <c r="C109" s="4"/>
      <c r="D109" s="4"/>
      <c r="E109" s="4"/>
      <c r="F109" s="4"/>
      <c r="G109" s="4"/>
      <c r="H109" s="11"/>
      <c r="I109" s="11"/>
      <c r="J109" s="11"/>
      <c r="K109" s="11"/>
      <c r="L109" s="11"/>
      <c r="M109" s="11"/>
      <c r="N109" s="11"/>
      <c r="O109" s="4"/>
      <c r="P109" s="4"/>
      <c r="Q109" s="4"/>
      <c r="R109" s="12"/>
      <c r="S109" s="4"/>
      <c r="T109" s="4"/>
      <c r="U109" s="4"/>
      <c r="V109" s="4"/>
      <c r="W109" s="4"/>
      <c r="X109" s="26"/>
      <c r="Y109" s="26"/>
      <c r="Z109" s="34">
        <f>SUM(B109:S109)</f>
        <v>0</v>
      </c>
    </row>
    <row r="110" spans="1:26" s="22" customFormat="1" ht="17.399999999999999" x14ac:dyDescent="0.3">
      <c r="A110" s="41" t="s">
        <v>31</v>
      </c>
      <c r="B110" s="23">
        <f t="shared" ref="B110:L110" si="2">SUM(B7:B109)</f>
        <v>3000</v>
      </c>
      <c r="C110" s="23">
        <f t="shared" si="2"/>
        <v>8150</v>
      </c>
      <c r="D110" s="23">
        <f t="shared" si="2"/>
        <v>11800</v>
      </c>
      <c r="E110" s="23">
        <f t="shared" si="2"/>
        <v>0</v>
      </c>
      <c r="F110" s="23">
        <f t="shared" si="2"/>
        <v>0</v>
      </c>
      <c r="G110" s="23">
        <f t="shared" si="2"/>
        <v>0</v>
      </c>
      <c r="H110" s="23">
        <f t="shared" si="2"/>
        <v>1450</v>
      </c>
      <c r="I110" s="23">
        <f t="shared" si="2"/>
        <v>12420</v>
      </c>
      <c r="J110" s="23">
        <f t="shared" si="2"/>
        <v>0</v>
      </c>
      <c r="K110" s="23">
        <f t="shared" si="2"/>
        <v>0</v>
      </c>
      <c r="L110" s="23">
        <f t="shared" si="2"/>
        <v>8220</v>
      </c>
      <c r="M110" s="23"/>
      <c r="N110" s="23">
        <f t="shared" ref="N110:Y110" si="3">SUM(N7:N109)</f>
        <v>0</v>
      </c>
      <c r="O110" s="23">
        <f t="shared" si="3"/>
        <v>0</v>
      </c>
      <c r="P110" s="23">
        <f t="shared" si="3"/>
        <v>2850</v>
      </c>
      <c r="Q110" s="23">
        <f t="shared" si="3"/>
        <v>500</v>
      </c>
      <c r="R110" s="23">
        <f t="shared" si="3"/>
        <v>0</v>
      </c>
      <c r="S110" s="23">
        <f t="shared" si="3"/>
        <v>2100</v>
      </c>
      <c r="T110" s="23">
        <f t="shared" si="3"/>
        <v>2270</v>
      </c>
      <c r="U110" s="23">
        <f t="shared" si="3"/>
        <v>2850</v>
      </c>
      <c r="V110" s="23">
        <f t="shared" si="3"/>
        <v>1500</v>
      </c>
      <c r="W110" s="23">
        <f t="shared" si="3"/>
        <v>0</v>
      </c>
      <c r="X110" s="23">
        <f t="shared" si="3"/>
        <v>32500</v>
      </c>
      <c r="Y110" s="23">
        <f t="shared" si="3"/>
        <v>3205</v>
      </c>
      <c r="Z110" s="35">
        <f>SUM(Z18:Z89)</f>
        <v>18340</v>
      </c>
    </row>
    <row r="111" spans="1:26" ht="34.799999999999997" x14ac:dyDescent="0.3">
      <c r="A111" s="62" t="s">
        <v>70</v>
      </c>
      <c r="B111" s="4"/>
      <c r="C111" s="13"/>
      <c r="D111" s="4"/>
      <c r="E111" s="4"/>
      <c r="F111" s="4"/>
      <c r="G111" s="4"/>
      <c r="H111" s="11"/>
      <c r="I111" s="11"/>
      <c r="J111" s="11"/>
      <c r="K111" s="11"/>
      <c r="L111" s="11"/>
      <c r="M111" s="11"/>
      <c r="N111" s="11"/>
      <c r="O111" s="4"/>
      <c r="P111" s="4"/>
      <c r="Q111" s="4"/>
      <c r="R111" s="12"/>
      <c r="S111" s="11"/>
      <c r="T111" s="11"/>
      <c r="U111" s="11"/>
      <c r="V111" s="11"/>
      <c r="W111" s="11"/>
      <c r="X111" s="27"/>
      <c r="Y111" s="27"/>
      <c r="Z111" s="36">
        <f>SUM(B111:Y111)</f>
        <v>0</v>
      </c>
    </row>
    <row r="112" spans="1:26" ht="17.399999999999999" x14ac:dyDescent="0.3">
      <c r="A112" s="62" t="s">
        <v>46</v>
      </c>
      <c r="B112" s="4">
        <v>1000</v>
      </c>
      <c r="C112" s="4">
        <v>1000</v>
      </c>
      <c r="D112" s="4">
        <v>1000</v>
      </c>
      <c r="E112" s="4">
        <v>1000</v>
      </c>
      <c r="F112" s="4">
        <v>1000</v>
      </c>
      <c r="G112" s="4">
        <v>1000</v>
      </c>
      <c r="H112" s="4">
        <v>1000</v>
      </c>
      <c r="I112" s="4">
        <v>1000</v>
      </c>
      <c r="J112" s="11"/>
      <c r="K112" s="11"/>
      <c r="L112" s="11"/>
      <c r="M112" s="11"/>
      <c r="N112" s="11"/>
      <c r="O112" s="4"/>
      <c r="P112" s="4"/>
      <c r="Q112" s="4"/>
      <c r="R112" s="12"/>
      <c r="S112" s="11">
        <v>1000</v>
      </c>
      <c r="T112" s="11">
        <v>500</v>
      </c>
      <c r="U112" s="11"/>
      <c r="V112" s="11">
        <v>500</v>
      </c>
      <c r="W112" s="11"/>
      <c r="X112" s="27">
        <v>3000</v>
      </c>
      <c r="Y112" s="27">
        <v>500</v>
      </c>
      <c r="Z112" s="36">
        <f>SUM(B112:Y112)</f>
        <v>13500</v>
      </c>
    </row>
    <row r="113" spans="1:27" ht="17.399999999999999" x14ac:dyDescent="0.3">
      <c r="A113" s="62" t="s">
        <v>71</v>
      </c>
      <c r="B113" s="4"/>
      <c r="C113" s="13"/>
      <c r="D113" s="4"/>
      <c r="E113" s="4"/>
      <c r="F113" s="4"/>
      <c r="G113" s="4"/>
      <c r="H113" s="11"/>
      <c r="I113" s="11"/>
      <c r="J113" s="11"/>
      <c r="K113" s="11"/>
      <c r="L113" s="11"/>
      <c r="M113" s="11"/>
      <c r="N113" s="11"/>
      <c r="O113" s="4"/>
      <c r="P113" s="4"/>
      <c r="Q113" s="4"/>
      <c r="R113" s="12"/>
      <c r="S113" s="11"/>
      <c r="T113" s="11"/>
      <c r="U113" s="11"/>
      <c r="V113" s="11"/>
      <c r="W113" s="11"/>
      <c r="X113" s="27"/>
      <c r="Y113" s="27"/>
      <c r="Z113" s="36">
        <f>SUM(B113:Y113)</f>
        <v>0</v>
      </c>
    </row>
    <row r="114" spans="1:27" ht="17.399999999999999" x14ac:dyDescent="0.3">
      <c r="A114" s="62" t="s">
        <v>91</v>
      </c>
      <c r="B114" s="4"/>
      <c r="C114" s="13"/>
      <c r="D114" s="4"/>
      <c r="E114" s="4"/>
      <c r="F114" s="4"/>
      <c r="G114" s="4"/>
      <c r="H114" s="11"/>
      <c r="I114" s="11"/>
      <c r="J114" s="11"/>
      <c r="K114" s="11"/>
      <c r="L114" s="11"/>
      <c r="M114" s="11"/>
      <c r="N114" s="11"/>
      <c r="O114" s="4"/>
      <c r="P114" s="4"/>
      <c r="Q114" s="4"/>
      <c r="R114" s="12"/>
      <c r="S114" s="11"/>
      <c r="T114" s="11"/>
      <c r="U114" s="11"/>
      <c r="V114" s="11"/>
      <c r="W114" s="11"/>
      <c r="X114" s="27"/>
      <c r="Y114" s="27"/>
      <c r="Z114" s="36">
        <f>SUM(B114:Y114)</f>
        <v>0</v>
      </c>
    </row>
    <row r="115" spans="1:27" ht="17.399999999999999" x14ac:dyDescent="0.3">
      <c r="A115" s="62" t="s">
        <v>107</v>
      </c>
      <c r="B115" s="4"/>
      <c r="C115" s="13"/>
      <c r="D115" s="4"/>
      <c r="E115" s="4"/>
      <c r="F115" s="4"/>
      <c r="G115" s="4"/>
      <c r="H115" s="11"/>
      <c r="I115" s="11"/>
      <c r="J115" s="11"/>
      <c r="K115" s="11"/>
      <c r="L115" s="11"/>
      <c r="M115" s="11"/>
      <c r="N115" s="11"/>
      <c r="O115" s="4"/>
      <c r="P115" s="4"/>
      <c r="Q115" s="4"/>
      <c r="R115" s="12"/>
      <c r="S115" s="11"/>
      <c r="T115" s="11"/>
      <c r="U115" s="11"/>
      <c r="V115" s="11"/>
      <c r="W115" s="11"/>
      <c r="X115" s="27"/>
      <c r="Y115" s="27"/>
      <c r="Z115" s="36">
        <f>SUM(B115:Y115)</f>
        <v>0</v>
      </c>
    </row>
    <row r="116" spans="1:27" ht="17.399999999999999" x14ac:dyDescent="0.3">
      <c r="A116" s="62" t="s">
        <v>107</v>
      </c>
      <c r="B116" s="4"/>
      <c r="C116" s="13"/>
      <c r="D116" s="4"/>
      <c r="E116" s="4"/>
      <c r="F116" s="4"/>
      <c r="G116" s="4"/>
      <c r="H116" s="11"/>
      <c r="I116" s="11"/>
      <c r="J116" s="11"/>
      <c r="K116" s="11"/>
      <c r="L116" s="11"/>
      <c r="M116" s="11"/>
      <c r="N116" s="11"/>
      <c r="O116" s="4"/>
      <c r="P116" s="4"/>
      <c r="Q116" s="4"/>
      <c r="R116" s="12"/>
      <c r="S116" s="11"/>
      <c r="T116" s="11"/>
      <c r="U116" s="11"/>
      <c r="V116" s="11"/>
      <c r="W116" s="11"/>
      <c r="X116" s="27"/>
      <c r="Y116" s="27"/>
      <c r="Z116" s="36"/>
    </row>
    <row r="117" spans="1:27" ht="17.399999999999999" x14ac:dyDescent="0.3">
      <c r="A117" s="62" t="s">
        <v>29</v>
      </c>
      <c r="B117" s="4">
        <v>5000</v>
      </c>
      <c r="C117" s="13">
        <v>5000</v>
      </c>
      <c r="D117" s="4">
        <v>5000</v>
      </c>
      <c r="E117" s="4"/>
      <c r="F117" s="4"/>
      <c r="G117" s="4"/>
      <c r="H117" s="11">
        <v>5000</v>
      </c>
      <c r="I117" s="11">
        <v>5000</v>
      </c>
      <c r="J117" s="11"/>
      <c r="K117" s="11"/>
      <c r="L117" s="11"/>
      <c r="M117" s="11"/>
      <c r="N117" s="11"/>
      <c r="O117" s="4"/>
      <c r="P117" s="4">
        <v>500</v>
      </c>
      <c r="Q117" s="4"/>
      <c r="R117" s="12"/>
      <c r="S117" s="11">
        <v>2000</v>
      </c>
      <c r="T117" s="11">
        <v>2000</v>
      </c>
      <c r="U117" s="11">
        <v>500</v>
      </c>
      <c r="V117" s="11"/>
      <c r="W117" s="11"/>
      <c r="X117" s="27">
        <v>2000</v>
      </c>
      <c r="Y117" s="27">
        <v>2000</v>
      </c>
      <c r="Z117" s="36">
        <f>SUM(B117:Y117)</f>
        <v>34000</v>
      </c>
    </row>
    <row r="118" spans="1:27" ht="17.399999999999999" x14ac:dyDescent="0.3">
      <c r="A118" s="63" t="s">
        <v>90</v>
      </c>
      <c r="B118" s="16"/>
      <c r="C118" s="13"/>
      <c r="D118" s="16"/>
      <c r="E118" s="4"/>
      <c r="F118" s="4"/>
      <c r="G118" s="4"/>
      <c r="H118" s="11"/>
      <c r="I118" s="3"/>
      <c r="J118" s="11"/>
      <c r="K118" s="11"/>
      <c r="L118" s="11"/>
      <c r="M118" s="11"/>
      <c r="N118" s="11"/>
      <c r="O118" s="4"/>
      <c r="P118" s="4"/>
      <c r="Q118" s="16"/>
      <c r="R118" s="12"/>
      <c r="S118" s="11"/>
      <c r="T118" s="11"/>
      <c r="U118" s="11"/>
      <c r="V118" s="11"/>
      <c r="W118" s="11"/>
      <c r="X118" s="27"/>
      <c r="Y118" s="27"/>
      <c r="Z118" s="36">
        <f>SUM(B118:Y118)</f>
        <v>0</v>
      </c>
    </row>
    <row r="119" spans="1:27" ht="17.399999999999999" x14ac:dyDescent="0.3">
      <c r="A119" s="63" t="s">
        <v>92</v>
      </c>
      <c r="B119" s="16"/>
      <c r="C119" s="13"/>
      <c r="D119" s="16"/>
      <c r="E119" s="4"/>
      <c r="F119" s="4"/>
      <c r="G119" s="4"/>
      <c r="H119" s="11"/>
      <c r="I119" s="11"/>
      <c r="J119" s="11"/>
      <c r="K119" s="11"/>
      <c r="L119" s="11"/>
      <c r="M119" s="11"/>
      <c r="N119" s="11"/>
      <c r="O119" s="4"/>
      <c r="P119" s="4"/>
      <c r="Q119" s="16"/>
      <c r="R119" s="12"/>
      <c r="S119" s="11"/>
      <c r="T119" s="11"/>
      <c r="U119" s="11"/>
      <c r="V119" s="11"/>
      <c r="W119" s="11"/>
      <c r="X119" s="27"/>
      <c r="Y119" s="27"/>
      <c r="Z119" s="36">
        <f>SUM(B119:Y119)</f>
        <v>0</v>
      </c>
    </row>
    <row r="120" spans="1:27" ht="20.399999999999999" x14ac:dyDescent="0.3">
      <c r="A120" s="63" t="s">
        <v>137</v>
      </c>
      <c r="B120" s="16"/>
      <c r="C120" s="81">
        <v>2500</v>
      </c>
      <c r="D120" s="16"/>
      <c r="E120" s="4"/>
      <c r="F120" s="4"/>
      <c r="G120" s="4"/>
      <c r="H120" s="11"/>
      <c r="I120" s="80">
        <v>2500</v>
      </c>
      <c r="J120" s="11"/>
      <c r="K120" s="11"/>
      <c r="L120" s="11"/>
      <c r="M120" s="11"/>
      <c r="N120" s="11"/>
      <c r="O120" s="4"/>
      <c r="P120" s="4"/>
      <c r="Q120" s="16"/>
      <c r="R120" s="12"/>
      <c r="S120" s="80">
        <v>5000</v>
      </c>
      <c r="T120" s="11"/>
      <c r="U120" s="11"/>
      <c r="V120" s="11"/>
      <c r="W120" s="11"/>
      <c r="X120" s="79">
        <v>5000</v>
      </c>
      <c r="Y120" s="27"/>
      <c r="Z120" s="36"/>
      <c r="AA120" s="69">
        <v>15000</v>
      </c>
    </row>
    <row r="121" spans="1:27" ht="17.399999999999999" x14ac:dyDescent="0.3">
      <c r="A121" s="63" t="s">
        <v>30</v>
      </c>
      <c r="B121" s="85">
        <v>5000</v>
      </c>
      <c r="C121" s="13">
        <v>8000</v>
      </c>
      <c r="D121" s="4"/>
      <c r="E121" s="4"/>
      <c r="F121" s="4"/>
      <c r="G121" s="4"/>
      <c r="H121" s="83"/>
      <c r="I121" s="11">
        <v>12500</v>
      </c>
      <c r="J121" s="11"/>
      <c r="K121" s="11"/>
      <c r="L121" s="11">
        <v>2350</v>
      </c>
      <c r="M121" s="11"/>
      <c r="N121" s="11"/>
      <c r="O121" s="4"/>
      <c r="P121" s="4"/>
      <c r="Q121" s="17"/>
      <c r="R121" s="12"/>
      <c r="S121" s="83">
        <v>17000</v>
      </c>
      <c r="T121" s="11">
        <v>13500</v>
      </c>
      <c r="U121" s="11"/>
      <c r="V121" s="11"/>
      <c r="W121" s="11"/>
      <c r="X121" s="84">
        <v>8000</v>
      </c>
      <c r="Y121" s="27">
        <v>15000</v>
      </c>
      <c r="Z121" s="36">
        <f>SUM(B121:Y121)</f>
        <v>81350</v>
      </c>
    </row>
    <row r="122" spans="1:27" ht="17.399999999999999" x14ac:dyDescent="0.3">
      <c r="A122" s="63" t="s">
        <v>32</v>
      </c>
      <c r="B122" s="4"/>
      <c r="C122" s="13">
        <v>5000</v>
      </c>
      <c r="D122" s="17"/>
      <c r="E122" s="16"/>
      <c r="F122" s="4"/>
      <c r="G122" s="4"/>
      <c r="H122" s="11"/>
      <c r="I122" s="11">
        <v>5000</v>
      </c>
      <c r="J122" s="11"/>
      <c r="K122" s="11"/>
      <c r="L122" s="11">
        <v>3000</v>
      </c>
      <c r="M122" s="11"/>
      <c r="N122" s="11"/>
      <c r="O122" s="4"/>
      <c r="P122" s="4"/>
      <c r="Q122" s="4"/>
      <c r="R122" s="12"/>
      <c r="S122" s="18">
        <v>3000</v>
      </c>
      <c r="T122" s="18">
        <v>5000</v>
      </c>
      <c r="U122" s="18">
        <v>5000</v>
      </c>
      <c r="V122" s="18"/>
      <c r="W122" s="18"/>
      <c r="X122" s="31">
        <v>5000</v>
      </c>
      <c r="Y122" s="31">
        <v>5000</v>
      </c>
      <c r="Z122" s="36">
        <f>SUM(B122:Y122)</f>
        <v>36000</v>
      </c>
    </row>
    <row r="123" spans="1:27" ht="21" x14ac:dyDescent="0.3">
      <c r="A123" s="61" t="s">
        <v>101</v>
      </c>
      <c r="B123" s="24">
        <f t="shared" ref="B123:Y123" si="4">SUM(B111:B122)</f>
        <v>11000</v>
      </c>
      <c r="C123" s="24">
        <f t="shared" si="4"/>
        <v>21500</v>
      </c>
      <c r="D123" s="24">
        <f t="shared" si="4"/>
        <v>6000</v>
      </c>
      <c r="E123" s="24">
        <f t="shared" si="4"/>
        <v>1000</v>
      </c>
      <c r="F123" s="24">
        <f t="shared" si="4"/>
        <v>1000</v>
      </c>
      <c r="G123" s="24">
        <f t="shared" si="4"/>
        <v>1000</v>
      </c>
      <c r="H123" s="24">
        <f t="shared" si="4"/>
        <v>6000</v>
      </c>
      <c r="I123" s="24">
        <f t="shared" si="4"/>
        <v>26000</v>
      </c>
      <c r="J123" s="24">
        <f t="shared" si="4"/>
        <v>0</v>
      </c>
      <c r="K123" s="24">
        <f t="shared" si="4"/>
        <v>0</v>
      </c>
      <c r="L123" s="24">
        <f t="shared" si="4"/>
        <v>5350</v>
      </c>
      <c r="M123" s="24">
        <f t="shared" si="4"/>
        <v>0</v>
      </c>
      <c r="N123" s="24">
        <f t="shared" si="4"/>
        <v>0</v>
      </c>
      <c r="O123" s="24">
        <f t="shared" si="4"/>
        <v>0</v>
      </c>
      <c r="P123" s="24">
        <f t="shared" si="4"/>
        <v>500</v>
      </c>
      <c r="Q123" s="24">
        <f t="shared" si="4"/>
        <v>0</v>
      </c>
      <c r="R123" s="24">
        <f t="shared" si="4"/>
        <v>0</v>
      </c>
      <c r="S123" s="24">
        <f t="shared" si="4"/>
        <v>28000</v>
      </c>
      <c r="T123" s="24">
        <f t="shared" si="4"/>
        <v>21000</v>
      </c>
      <c r="U123" s="24">
        <f t="shared" si="4"/>
        <v>5500</v>
      </c>
      <c r="V123" s="24">
        <f t="shared" si="4"/>
        <v>500</v>
      </c>
      <c r="W123" s="24">
        <f t="shared" si="4"/>
        <v>0</v>
      </c>
      <c r="X123" s="24">
        <f t="shared" si="4"/>
        <v>23000</v>
      </c>
      <c r="Y123" s="24">
        <f t="shared" si="4"/>
        <v>22500</v>
      </c>
      <c r="Z123" s="37">
        <f>SUM(B123:S123)</f>
        <v>107350</v>
      </c>
    </row>
    <row r="124" spans="1:27" ht="21.6" thickBot="1" x14ac:dyDescent="0.35">
      <c r="A124" s="61" t="s">
        <v>100</v>
      </c>
      <c r="B124" s="24">
        <f>B123*0.8</f>
        <v>8800</v>
      </c>
      <c r="C124" s="24">
        <f t="shared" ref="C124:Z124" si="5">C123*0.8</f>
        <v>17200</v>
      </c>
      <c r="D124" s="24">
        <f t="shared" si="5"/>
        <v>4800</v>
      </c>
      <c r="E124" s="24"/>
      <c r="F124" s="24">
        <f t="shared" si="5"/>
        <v>800</v>
      </c>
      <c r="G124" s="24">
        <f t="shared" si="5"/>
        <v>800</v>
      </c>
      <c r="H124" s="24">
        <f t="shared" si="5"/>
        <v>4800</v>
      </c>
      <c r="I124" s="24">
        <f t="shared" si="5"/>
        <v>20800</v>
      </c>
      <c r="J124" s="24">
        <f t="shared" si="5"/>
        <v>0</v>
      </c>
      <c r="K124" s="24">
        <f t="shared" si="5"/>
        <v>0</v>
      </c>
      <c r="L124" s="24">
        <f t="shared" si="5"/>
        <v>4280</v>
      </c>
      <c r="M124" s="24">
        <f t="shared" si="5"/>
        <v>0</v>
      </c>
      <c r="N124" s="24">
        <f t="shared" si="5"/>
        <v>0</v>
      </c>
      <c r="O124" s="24"/>
      <c r="P124" s="24">
        <f t="shared" si="5"/>
        <v>400</v>
      </c>
      <c r="Q124" s="24">
        <f t="shared" si="5"/>
        <v>0</v>
      </c>
      <c r="R124" s="24">
        <f t="shared" si="5"/>
        <v>0</v>
      </c>
      <c r="S124" s="24">
        <f t="shared" si="5"/>
        <v>22400</v>
      </c>
      <c r="T124" s="24">
        <f t="shared" si="5"/>
        <v>16800</v>
      </c>
      <c r="U124" s="24">
        <f t="shared" si="5"/>
        <v>4400</v>
      </c>
      <c r="V124" s="24">
        <f t="shared" si="5"/>
        <v>400</v>
      </c>
      <c r="W124" s="24"/>
      <c r="X124" s="24"/>
      <c r="Y124" s="24">
        <f t="shared" si="5"/>
        <v>18000</v>
      </c>
      <c r="Z124" s="37">
        <f t="shared" si="5"/>
        <v>85880</v>
      </c>
    </row>
    <row r="125" spans="1:27" ht="46.2" thickBot="1" x14ac:dyDescent="0.35">
      <c r="A125" s="68" t="s">
        <v>34</v>
      </c>
      <c r="B125" s="46">
        <f>SUM(B111:B122)+B124</f>
        <v>19800</v>
      </c>
      <c r="C125" s="46">
        <f>SUM(C111:C122)+C124</f>
        <v>38700</v>
      </c>
      <c r="D125" s="46">
        <f>SUM(D111:D122)+D124</f>
        <v>10800</v>
      </c>
      <c r="E125" s="46">
        <f>SUM(E111:E122)+E124</f>
        <v>1000</v>
      </c>
      <c r="F125" s="46">
        <f>SUM(F111:F123)</f>
        <v>2000</v>
      </c>
      <c r="G125" s="46">
        <f>SUM(G111:G123)</f>
        <v>2000</v>
      </c>
      <c r="H125" s="46">
        <f>SUM(H111:H122)+H124</f>
        <v>10800</v>
      </c>
      <c r="I125" s="46">
        <f>SUM(I111:I122)+I124</f>
        <v>46800</v>
      </c>
      <c r="J125" s="46">
        <f>SUM(J111:J122)+J124</f>
        <v>0</v>
      </c>
      <c r="K125" s="46">
        <f>SUM(K111:K123)</f>
        <v>0</v>
      </c>
      <c r="L125" s="46">
        <f>SUM(L111:L122)+L124</f>
        <v>9630</v>
      </c>
      <c r="M125" s="46"/>
      <c r="N125" s="46"/>
      <c r="O125" s="46">
        <f>SUM(O111:O122)+O124</f>
        <v>0</v>
      </c>
      <c r="P125" s="46">
        <f>SUM(P111:P122)+P124</f>
        <v>900</v>
      </c>
      <c r="Q125" s="46">
        <f>SUM(Q111:Q122)+Q124</f>
        <v>0</v>
      </c>
      <c r="R125" s="46">
        <f>SUM(R111:R123)</f>
        <v>0</v>
      </c>
      <c r="S125" s="46">
        <f>SUM(S111:S123)</f>
        <v>56000</v>
      </c>
      <c r="T125" s="46">
        <f t="shared" ref="T125:Z125" si="6">SUM(T111:T122)+T124</f>
        <v>37800</v>
      </c>
      <c r="U125" s="46">
        <f t="shared" si="6"/>
        <v>9900</v>
      </c>
      <c r="V125" s="46">
        <f t="shared" si="6"/>
        <v>900</v>
      </c>
      <c r="W125" s="46">
        <f t="shared" si="6"/>
        <v>0</v>
      </c>
      <c r="X125" s="46">
        <f>SUM(X111:X122)+X124</f>
        <v>23000</v>
      </c>
      <c r="Y125" s="46">
        <f t="shared" si="6"/>
        <v>40500</v>
      </c>
      <c r="Z125" s="47">
        <f t="shared" si="6"/>
        <v>250730</v>
      </c>
    </row>
    <row r="126" spans="1:27" s="22" customFormat="1" ht="23.4" thickBot="1" x14ac:dyDescent="0.35">
      <c r="A126" s="65" t="s">
        <v>35</v>
      </c>
      <c r="B126" s="44">
        <f>(B110+B125)</f>
        <v>22800</v>
      </c>
      <c r="C126" s="44">
        <f t="shared" ref="C126:L126" si="7">(C110+C125)</f>
        <v>46850</v>
      </c>
      <c r="D126" s="44">
        <f t="shared" si="7"/>
        <v>22600</v>
      </c>
      <c r="E126" s="44">
        <f t="shared" si="7"/>
        <v>1000</v>
      </c>
      <c r="F126" s="44">
        <f t="shared" si="7"/>
        <v>2000</v>
      </c>
      <c r="G126" s="44">
        <f t="shared" si="7"/>
        <v>2000</v>
      </c>
      <c r="H126" s="44">
        <f t="shared" si="7"/>
        <v>12250</v>
      </c>
      <c r="I126" s="44">
        <f t="shared" si="7"/>
        <v>59220</v>
      </c>
      <c r="J126" s="44">
        <f t="shared" si="7"/>
        <v>0</v>
      </c>
      <c r="K126" s="44">
        <f t="shared" si="7"/>
        <v>0</v>
      </c>
      <c r="L126" s="44">
        <f t="shared" si="7"/>
        <v>17850</v>
      </c>
      <c r="M126" s="44"/>
      <c r="N126" s="44"/>
      <c r="O126" s="44">
        <f t="shared" ref="O126:Z126" si="8">(O110+O125)</f>
        <v>0</v>
      </c>
      <c r="P126" s="44">
        <f t="shared" si="8"/>
        <v>3750</v>
      </c>
      <c r="Q126" s="44">
        <f t="shared" si="8"/>
        <v>500</v>
      </c>
      <c r="R126" s="44">
        <f t="shared" si="8"/>
        <v>0</v>
      </c>
      <c r="S126" s="44">
        <f t="shared" si="8"/>
        <v>58100</v>
      </c>
      <c r="T126" s="44">
        <f t="shared" si="8"/>
        <v>40070</v>
      </c>
      <c r="U126" s="44">
        <f t="shared" si="8"/>
        <v>12750</v>
      </c>
      <c r="V126" s="44">
        <f t="shared" si="8"/>
        <v>2400</v>
      </c>
      <c r="W126" s="44">
        <f t="shared" si="8"/>
        <v>0</v>
      </c>
      <c r="X126" s="44">
        <f t="shared" si="8"/>
        <v>55500</v>
      </c>
      <c r="Y126" s="44">
        <f t="shared" si="8"/>
        <v>43705</v>
      </c>
      <c r="Z126" s="44">
        <f t="shared" si="8"/>
        <v>269070</v>
      </c>
    </row>
    <row r="127" spans="1:27" s="22" customFormat="1" ht="21" thickBot="1" x14ac:dyDescent="0.35">
      <c r="A127" s="64" t="s">
        <v>33</v>
      </c>
      <c r="B127" s="45">
        <f t="shared" ref="B127:L127" si="9">-(B5-B126)</f>
        <v>-26746</v>
      </c>
      <c r="C127" s="45">
        <f t="shared" si="9"/>
        <v>-150</v>
      </c>
      <c r="D127" s="45">
        <f t="shared" si="9"/>
        <v>-65885</v>
      </c>
      <c r="E127" s="45">
        <f t="shared" si="9"/>
        <v>1000</v>
      </c>
      <c r="F127" s="45">
        <f t="shared" si="9"/>
        <v>2000</v>
      </c>
      <c r="G127" s="45">
        <f t="shared" si="9"/>
        <v>2000</v>
      </c>
      <c r="H127" s="45">
        <f t="shared" si="9"/>
        <v>-28736</v>
      </c>
      <c r="I127" s="45">
        <f t="shared" si="9"/>
        <v>-780</v>
      </c>
      <c r="J127" s="45">
        <f t="shared" si="9"/>
        <v>0</v>
      </c>
      <c r="K127" s="45">
        <f t="shared" si="9"/>
        <v>0</v>
      </c>
      <c r="L127" s="45">
        <f t="shared" si="9"/>
        <v>410</v>
      </c>
      <c r="M127" s="45"/>
      <c r="N127" s="45"/>
      <c r="O127" s="45">
        <f t="shared" ref="O127:Y127" si="10">-(O5-O126)</f>
        <v>0</v>
      </c>
      <c r="P127" s="45">
        <f t="shared" si="10"/>
        <v>-46250</v>
      </c>
      <c r="Q127" s="45">
        <f t="shared" si="10"/>
        <v>-399500</v>
      </c>
      <c r="R127" s="45">
        <f t="shared" si="10"/>
        <v>0</v>
      </c>
      <c r="S127" s="45">
        <f t="shared" si="10"/>
        <v>1545</v>
      </c>
      <c r="T127" s="45">
        <f t="shared" si="10"/>
        <v>70</v>
      </c>
      <c r="U127" s="45">
        <f t="shared" si="10"/>
        <v>-37250</v>
      </c>
      <c r="V127" s="45">
        <f t="shared" si="10"/>
        <v>-67411</v>
      </c>
      <c r="W127" s="45">
        <f t="shared" si="10"/>
        <v>0</v>
      </c>
      <c r="X127" s="45">
        <f t="shared" si="10"/>
        <v>-4500</v>
      </c>
      <c r="Y127" s="45">
        <f t="shared" si="10"/>
        <v>1405</v>
      </c>
      <c r="Z127" s="54"/>
    </row>
    <row r="128" spans="1:27" ht="21.6" thickBot="1" x14ac:dyDescent="0.35">
      <c r="A128" s="67" t="s">
        <v>111</v>
      </c>
      <c r="B128" s="90" t="s">
        <v>156</v>
      </c>
      <c r="C128" s="97" t="s">
        <v>155</v>
      </c>
      <c r="D128" s="98"/>
      <c r="E128" s="98"/>
      <c r="F128" s="98"/>
      <c r="G128" s="98"/>
      <c r="H128" s="89" t="s">
        <v>156</v>
      </c>
      <c r="I128" s="99" t="s">
        <v>155</v>
      </c>
      <c r="J128" s="98"/>
      <c r="K128" s="98"/>
      <c r="L128" s="99" t="s">
        <v>155</v>
      </c>
      <c r="M128" s="100"/>
      <c r="N128" s="98"/>
      <c r="O128" s="98"/>
      <c r="P128" s="98"/>
      <c r="Q128" s="98"/>
      <c r="R128" s="98"/>
      <c r="S128" s="77" t="s">
        <v>155</v>
      </c>
      <c r="T128" s="99" t="s">
        <v>155</v>
      </c>
      <c r="U128" s="98"/>
      <c r="V128" s="98"/>
      <c r="W128" s="98"/>
      <c r="X128" s="89" t="s">
        <v>156</v>
      </c>
      <c r="Y128" s="101" t="s">
        <v>155</v>
      </c>
      <c r="Z128" s="55"/>
    </row>
    <row r="129" spans="1:26" s="14" customFormat="1" ht="28.2" customHeight="1" thickBot="1" x14ac:dyDescent="0.35">
      <c r="A129" s="66" t="s">
        <v>50</v>
      </c>
      <c r="B129" s="42">
        <f t="shared" ref="B129:W129" si="11">COUNT(B7:B109)</f>
        <v>5</v>
      </c>
      <c r="C129" s="42">
        <f t="shared" si="11"/>
        <v>7</v>
      </c>
      <c r="D129" s="42">
        <f t="shared" si="11"/>
        <v>7</v>
      </c>
      <c r="E129" s="42">
        <f t="shared" si="11"/>
        <v>0</v>
      </c>
      <c r="F129" s="42">
        <f t="shared" si="11"/>
        <v>0</v>
      </c>
      <c r="G129" s="42">
        <f t="shared" si="11"/>
        <v>0</v>
      </c>
      <c r="H129" s="42">
        <f t="shared" si="11"/>
        <v>6</v>
      </c>
      <c r="I129" s="42">
        <f t="shared" si="11"/>
        <v>5</v>
      </c>
      <c r="J129" s="42">
        <f t="shared" si="11"/>
        <v>0</v>
      </c>
      <c r="K129" s="42">
        <f t="shared" si="11"/>
        <v>0</v>
      </c>
      <c r="L129" s="42">
        <f t="shared" si="11"/>
        <v>13</v>
      </c>
      <c r="M129" s="42">
        <f t="shared" si="11"/>
        <v>0</v>
      </c>
      <c r="N129" s="42">
        <f t="shared" si="11"/>
        <v>0</v>
      </c>
      <c r="O129" s="42">
        <f t="shared" si="11"/>
        <v>0</v>
      </c>
      <c r="P129" s="42">
        <f t="shared" si="11"/>
        <v>7</v>
      </c>
      <c r="Q129" s="42">
        <f t="shared" si="11"/>
        <v>1</v>
      </c>
      <c r="R129" s="42">
        <f t="shared" si="11"/>
        <v>0</v>
      </c>
      <c r="S129" s="42">
        <f t="shared" si="11"/>
        <v>6</v>
      </c>
      <c r="T129" s="42">
        <f t="shared" si="11"/>
        <v>4</v>
      </c>
      <c r="U129" s="42">
        <f t="shared" si="11"/>
        <v>7</v>
      </c>
      <c r="V129" s="42">
        <f t="shared" si="11"/>
        <v>5</v>
      </c>
      <c r="W129" s="42">
        <f t="shared" si="11"/>
        <v>0</v>
      </c>
      <c r="X129" s="42"/>
      <c r="Y129" s="42">
        <f>COUNT(Y7:Y109)</f>
        <v>7</v>
      </c>
      <c r="Z129" s="43"/>
    </row>
    <row r="130" spans="1:26" s="9" customFormat="1" ht="62.4" x14ac:dyDescent="0.25">
      <c r="A130" s="38" t="s">
        <v>99</v>
      </c>
      <c r="B130" s="1" t="str">
        <f>B4</f>
        <v>Captacion de agua de lluvia /Rainwater Capture</v>
      </c>
      <c r="C130" s="1" t="str">
        <f t="shared" ref="C130:Y130" si="12">C4</f>
        <v>Recuperacion y uso sostenible de agua / Altos de Morelos</v>
      </c>
      <c r="D130" s="1" t="str">
        <f t="shared" si="12"/>
        <v>Modernization de electrotehapia del CREE - Puebla - X Ray Machine</v>
      </c>
      <c r="E130" s="1">
        <f t="shared" si="12"/>
        <v>0</v>
      </c>
      <c r="F130" s="1">
        <f t="shared" si="12"/>
        <v>0</v>
      </c>
      <c r="G130" s="1">
        <f t="shared" si="12"/>
        <v>0</v>
      </c>
      <c r="H130" s="1" t="str">
        <f t="shared" si="12"/>
        <v>Tecnologica Para un mejor futuro / Computers for Schools</v>
      </c>
      <c r="I130" s="1" t="str">
        <f t="shared" si="12"/>
        <v>Urgencias de Vida al 100</v>
      </c>
      <c r="J130" s="1">
        <f t="shared" si="12"/>
        <v>0</v>
      </c>
      <c r="K130" s="1">
        <f t="shared" si="12"/>
        <v>0</v>
      </c>
      <c r="L130" s="1" t="str">
        <f t="shared" si="12"/>
        <v>Chapala Wetlands Water Treatment - GG2235406</v>
      </c>
      <c r="M130" s="1">
        <f t="shared" si="12"/>
        <v>0</v>
      </c>
      <c r="N130" s="1">
        <f t="shared" si="12"/>
        <v>0</v>
      </c>
      <c r="O130" s="1">
        <f t="shared" si="12"/>
        <v>0</v>
      </c>
      <c r="P130" s="1"/>
      <c r="Q130" s="1" t="str">
        <f t="shared" si="12"/>
        <v>Zambia Water Project  GG2389484</v>
      </c>
      <c r="R130" s="1">
        <f t="shared" si="12"/>
        <v>0</v>
      </c>
      <c r="S130" s="1" t="str">
        <f t="shared" si="12"/>
        <v>Rocky Mtn Tick Fever Prevention and Treatment</v>
      </c>
      <c r="T130" s="1" t="str">
        <f t="shared" si="12"/>
        <v>Kenya Hospitals for Maternal and Child Health</v>
      </c>
      <c r="U130" s="1" t="str">
        <f t="shared" si="12"/>
        <v>Lack of Electricity Creates a Cycle of Poverty - Solar Lights</v>
      </c>
      <c r="V130" s="1" t="str">
        <f t="shared" si="12"/>
        <v>Community Health Volunteers and Entrepreneur training</v>
      </c>
      <c r="W130" s="1">
        <f t="shared" si="12"/>
        <v>0</v>
      </c>
      <c r="X130" s="1"/>
      <c r="Y130" s="1" t="str">
        <f t="shared" si="12"/>
        <v>180 Malaria Microscopes for Nigeria</v>
      </c>
      <c r="Z130" s="8"/>
    </row>
    <row r="131" spans="1:26" s="6" customFormat="1" x14ac:dyDescent="0.3">
      <c r="B131" s="7"/>
      <c r="C131" s="7"/>
      <c r="D131" s="7"/>
      <c r="E131" s="7"/>
      <c r="F131" s="7"/>
      <c r="G131" s="7"/>
      <c r="H131" s="7"/>
      <c r="I131" s="7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6" customFormat="1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s="6" customFormat="1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6" customFormat="1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6" customFormat="1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6" customFormat="1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6" customFormat="1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s="6" customFormat="1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s="6" customFormat="1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6" customFormat="1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6" customFormat="1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6" customFormat="1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s="6" customFormat="1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</sheetData>
  <mergeCells count="1">
    <mergeCell ref="J1:N1"/>
  </mergeCells>
  <phoneticPr fontId="16" type="noConversion"/>
  <printOptions horizontalCentered="1"/>
  <pageMargins left="0.118110236220472" right="0.118110236220472" top="0.35433070866141703" bottom="0.35433070866141703" header="0.31496062992126" footer="0.31496062992126"/>
  <pageSetup paperSize="4" scale="3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49FDA8CFB5624F88A12D4D53E8E3B3" ma:contentTypeVersion="12" ma:contentTypeDescription="Create a new document." ma:contentTypeScope="" ma:versionID="68754325fc7ea16489855d7e104050c9">
  <xsd:schema xmlns:xsd="http://www.w3.org/2001/XMLSchema" xmlns:xs="http://www.w3.org/2001/XMLSchema" xmlns:p="http://schemas.microsoft.com/office/2006/metadata/properties" xmlns:ns2="b7b615ab-4986-4e14-9673-7178a77f7fab" xmlns:ns3="c179fb49-79e1-4b54-b69e-5123523ff8b1" targetNamespace="http://schemas.microsoft.com/office/2006/metadata/properties" ma:root="true" ma:fieldsID="728736f560b8ebe880d90c69c781f6e2" ns2:_="" ns3:_="">
    <xsd:import namespace="b7b615ab-4986-4e14-9673-7178a77f7fab"/>
    <xsd:import namespace="c179fb49-79e1-4b54-b69e-5123523ff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615ab-4986-4e14-9673-7178a77f7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9fb49-79e1-4b54-b69e-5123523ff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F1B1A-96CF-4B50-9F8C-84BAF5D4C2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9CCD62-A151-446D-A34C-781CFCF44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b615ab-4986-4e14-9673-7178a77f7fab"/>
    <ds:schemaRef ds:uri="c179fb49-79e1-4b54-b69e-5123523ff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D1B4A-0030-4C3F-AFD2-AB4957EC07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Donativos Feria </vt:lpstr>
      <vt:lpstr>'Donativos Feria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Dale Gray</cp:lastModifiedBy>
  <cp:lastPrinted>2022-11-27T14:38:55Z</cp:lastPrinted>
  <dcterms:created xsi:type="dcterms:W3CDTF">2021-02-12T19:42:52Z</dcterms:created>
  <dcterms:modified xsi:type="dcterms:W3CDTF">2023-11-05T19:50:46Z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0x0101001749FDA8CFB5624F88A12D4D53E8E3B3</vt:lpwstr>
  </property>
</Properties>
</file>